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54" documentId="120_S{2AC9BD13-BADA-5192-A53E-5A8FF88502F6}" xr6:coauthVersionLast="47" xr6:coauthVersionMax="47" xr10:uidLastSave="{12D433EC-993D-4084-B63E-5122EDECCDA9}"/>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<sst xmlns="http://schemas.openxmlformats.org/spreadsheetml/2006/main" count="180274" uniqueCount="39119">
  <si>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</si>
  <si>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</si>
  <si>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</si>
  <si>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</si>
  <si>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</si>
  <si>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</si>
  <si>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</si>
  <si>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</si>
  <si>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</si>
  <si>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</si>
  <si>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</si>
  <si>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</si>
  <si>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</si>
  <si>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</si>
  <si>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</si>
  <si>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</si>
  <si>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</si>
  <si>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</si>
  <si>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</si>
  <si>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</si>
  <si>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</si>
  <si>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</si>
  <si>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</si>
  <si>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</si>
  <si>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</si>
  <si>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</si>
  <si>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</si>
  <si>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</si>
  <si>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</si>
  <si>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</si>
  <si>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</si>
  <si>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</si>
  <si>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</si>
  <si>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</si>
  <si>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</si>
  <si>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</si>
  <si>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</si>
  <si>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</si>
  <si>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</si>
  <si>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</si>
  <si>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</si>
  <si>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</si>
  <si>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</si>
  <si>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</si>
  <si>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</si>
  <si>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</si>
  <si>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</si>
  <si>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</si>
  <si>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</si>
  <si>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</si>
  <si>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</si>
  <si>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</si>
  <si>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</si>
  <si>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</si>
  <si>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</si>
  <si>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</si>
  <si>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</si>
  <si>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</si>
  <si>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</si>
  <si>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</si>
  <si>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</si>
  <si>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</si>
  <si>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</si>
  <si>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</si>
  <si>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</si>
  <si>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</si>
  <si>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</si>
  <si>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</si>
  <si>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</si>
  <si>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</si>
  <si>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</si>
  <si>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</si>
  <si>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</si>
  <si>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</si>
  <si>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</si>
  <si>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</si>
  <si>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</si>
  <si>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</si>
  <si>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</si>
  <si>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</si>
  <si>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</si>
  <si>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</si>
  <si>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</si>
  <si>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</si>
  <si>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</si>
  <si>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</si>
  <si>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</si>
  <si>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</si>
  <si>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</si>
  <si>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</si>
  <si>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</si>
  <si>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</si>
  <si>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</si>
  <si>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</si>
  <si>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</si>
  <si>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</si>
  <si>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</si>
  <si>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</si>
  <si>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</si>
  <si>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</si>
  <si>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</si>
  <si>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</si>
  <si>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</si>
  <si>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</si>
  <si>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</si>
  <si>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</si>
  <si>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</si>
  <si>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</si>
  <si>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</si>
  <si>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</si>
  <si>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</si>
  <si>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</si>
  <si>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</si>
  <si>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</si>
  <si>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</si>
  <si>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</si>
  <si>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</si>
  <si>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</si>
  <si>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</si>
  <si>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</si>
  <si>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</si>
  <si>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</si>
  <si>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</si>
  <si>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</si>
  <si>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</si>
  <si>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</si>
  <si>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</si>
  <si>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</si>
  <si>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</si>
  <si>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</si>
  <si>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</si>
  <si>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</si>
  <si>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</si>
  <si>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</si>
  <si>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</si>
  <si>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</si>
  <si>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</si>
  <si>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</si>
  <si>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</si>
  <si>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</si>
  <si>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</si>
  <si>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</si>
  <si>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</si>
  <si>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</si>
  <si>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</si>
  <si>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</si>
  <si>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</si>
  <si>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</si>
  <si>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</si>
  <si>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</si>
  <si>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</si>
  <si>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</si>
  <si>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</si>
  <si>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</si>
  <si>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</si>
  <si>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</si>
  <si>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</si>
  <si>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</si>
  <si>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</si>
  <si>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</si>
  <si>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</si>
  <si>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</si>
  <si>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</si>
  <si>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</si>
  <si>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</si>
  <si>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</si>
  <si>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</si>
  <si>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</si>
  <si>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</si>
  <si>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</si>
  <si>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</si>
  <si>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</si>
  <si>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</si>
  <si>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</si>
  <si>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</si>
  <si>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</si>
  <si>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</si>
  <si>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</si>
  <si>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</si>
  <si>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</si>
  <si>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</si>
  <si>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</si>
  <si>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</si>
  <si>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</si>
  <si>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</si>
  <si>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</si>
  <si>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</si>
  <si>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</si>
  <si>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</si>
  <si>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</si>
  <si>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</si>
  <si>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</si>
  <si>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</si>
  <si>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</si>
  <si>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</si>
  <si>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</si>
  <si>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</si>
  <si>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</si>
  <si>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</si>
  <si>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</si>
  <si>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</si>
  <si>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</si>
  <si>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</si>
  <si>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</si>
  <si>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</si>
  <si>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</si>
  <si>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</si>
  <si>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</si>
  <si>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</si>
  <si>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</si>
  <si>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</si>
  <si>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</si>
  <si>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</si>
  <si>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</si>
  <si>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</si>
  <si>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</si>
  <si>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</si>
  <si>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</si>
  <si>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</si>
  <si>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</si>
  <si>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</si>
  <si>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</si>
  <si>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</si>
  <si>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</si>
  <si>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</si>
  <si>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</si>
  <si>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</si>
  <si>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</si>
  <si>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</si>
  <si>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</si>
  <si>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</si>
  <si>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</si>
  <si>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</si>
  <si>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</si>
  <si>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</si>
  <si>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</si>
  <si>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</si>
  <si>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</si>
  <si>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</si>
  <si>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</si>
  <si>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</si>
  <si>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</si>
  <si>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</si>
  <si>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</si>
  <si>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</si>
  <si>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</si>
  <si>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</si>
  <si>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</si>
  <si>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</si>
  <si>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</si>
  <si>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</si>
  <si>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</si>
  <si>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</si>
  <si>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</si>
  <si>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</si>
  <si>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</si>
  <si>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</si>
  <si>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</si>
  <si>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</si>
  <si>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</si>
  <si>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</si>
  <si>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</si>
  <si>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</si>
  <si>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</si>
  <si>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</si>
  <si>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</si>
  <si>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</si>
  <si>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</si>
  <si>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</si>
  <si>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</si>
  <si>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</si>
  <si>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</si>
  <si>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</si>
  <si>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</si>
  <si>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</si>
  <si>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</si>
  <si>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</si>
  <si>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</si>
  <si>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</si>
  <si>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</si>
  <si>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</si>
  <si>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</si>
  <si>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</si>
  <si>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</si>
  <si>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</si>
  <si>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</si>
  <si>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</si>
  <si>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</si>
  <si>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</si>
  <si>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</si>
  <si>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</si>
  <si>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</si>
  <si>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</si>
  <si>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</si>
  <si>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</si>
  <si>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</si>
  <si>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</si>
  <si>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</si>
  <si>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</si>
  <si>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</si>
  <si>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</si>
  <si>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</si>
  <si>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</si>
  <si>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</si>
  <si>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</si>
  <si>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</si>
  <si>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</si>
  <si>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</si>
  <si>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</si>
  <si>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</si>
  <si>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</si>
  <si>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</si>
  <si>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</si>
  <si>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</si>
  <si>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</si>
  <si>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</si>
  <si>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</si>
  <si>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</si>
  <si>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</si>
  <si>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</si>
  <si>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</si>
  <si>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</si>
  <si>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</si>
  <si>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</si>
  <si>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</si>
  <si>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</si>
  <si>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</si>
  <si>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</si>
  <si>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</si>
  <si>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</si>
  <si>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</si>
  <si>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</si>
  <si>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</si>
  <si>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</si>
  <si>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</si>
  <si>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</si>
  <si>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</si>
  <si>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</si>
  <si>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</si>
  <si>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</si>
  <si>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</si>
  <si>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</si>
  <si>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</si>
  <si>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</si>
  <si>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</si>
  <si>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</si>
  <si>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</si>
  <si>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</si>
  <si>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</si>
  <si>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</si>
  <si>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</si>
  <si>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</si>
  <si>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</si>
  <si>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</si>
  <si>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</si>
  <si>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</si>
  <si>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</si>
  <si>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</si>
  <si>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</si>
  <si>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</si>
  <si>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</si>
  <si>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</si>
  <si>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</si>
  <si>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</si>
  <si>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</si>
  <si>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</si>
  <si>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</si>
  <si>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</si>
  <si>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</si>
  <si>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</si>
  <si>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</si>
  <si>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</si>
  <si>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</si>
  <si>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</si>
  <si>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</si>
  <si>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</si>
  <si>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</si>
  <si>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</si>
  <si>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</si>
  <si>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</si>
  <si>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</si>
  <si>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</si>
  <si>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</si>
  <si>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</si>
  <si>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</si>
  <si>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</si>
  <si>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</si>
  <si>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</si>
  <si>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</si>
  <si>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</si>
  <si>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</si>
  <si>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</si>
  <si>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</si>
  <si>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</si>
  <si>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</si>
  <si>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</si>
  <si>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</si>
  <si>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</si>
  <si>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</si>
  <si>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</si>
  <si>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</si>
  <si>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</si>
  <si>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</si>
  <si>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</si>
  <si>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</si>
  <si>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</si>
  <si>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</si>
  <si>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</si>
  <si>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</si>
  <si>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</si>
  <si>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</si>
  <si>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</si>
  <si>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</si>
  <si>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</si>
  <si>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</si>
  <si>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</si>
  <si>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</si>
  <si>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</si>
  <si>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</si>
  <si>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</si>
  <si>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</si>
  <si>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</si>
  <si>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</si>
  <si>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</si>
  <si>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</si>
  <si>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</si>
  <si>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</si>
  <si>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</si>
  <si>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</si>
  <si>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</si>
  <si>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</si>
  <si>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</si>
  <si>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</si>
  <si>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</si>
  <si>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</si>
  <si>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</si>
  <si>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</si>
  <si>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</si>
  <si>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</si>
  <si>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</si>
  <si>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</si>
  <si>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</si>
  <si>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</si>
  <si>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</si>
  <si>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</si>
  <si>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</si>
  <si>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</si>
  <si>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</si>
  <si>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</si>
  <si>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</si>
  <si>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</si>
  <si>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</si>
  <si>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</si>
  <si>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</si>
  <si>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</si>
  <si>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</si>
  <si>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</si>
  <si>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</si>
  <si>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</si>
  <si>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</si>
  <si>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</si>
  <si>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</si>
  <si>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</si>
  <si>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</si>
  <si>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</si>
  <si>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</si>
  <si>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</si>
  <si>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</si>
  <si>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</si>
  <si>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</si>
  <si>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</si>
  <si>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</si>
  <si>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</si>
  <si>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</si>
  <si>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</si>
  <si>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</si>
  <si>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</si>
  <si>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</si>
  <si>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</si>
  <si>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</si>
  <si>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</si>
  <si>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</si>
  <si>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</si>
  <si>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</si>
  <si>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</si>
  <si>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</si>
  <si>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</si>
  <si>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</si>
  <si>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</si>
  <si>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</si>
  <si>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</si>
  <si>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</si>
  <si>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</si>
  <si>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</si>
  <si>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</si>
  <si>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</si>
  <si>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</si>
  <si>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</si>
  <si>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</si>
  <si>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</si>
  <si>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</si>
  <si>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</si>
  <si>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</si>
  <si>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</si>
  <si>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</si>
  <si>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</si>
  <si>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</si>
  <si>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</si>
  <si>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</si>
  <si>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</si>
  <si>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</si>
  <si>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</si>
  <si>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</si>
  <si>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</si>
  <si>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</si>
  <si>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</si>
  <si>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</si>
  <si>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</si>
  <si>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</si>
  <si>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</si>
  <si>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</si>
  <si>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</si>
  <si>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</si>
  <si>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</si>
  <si>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</si>
  <si>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</si>
  <si>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</si>
  <si>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</si>
  <si>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</si>
  <si>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</si>
  <si>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</si>
  <si>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</si>
  <si>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</si>
  <si>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</si>
  <si>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</si>
  <si>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</si>
  <si>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</si>
  <si>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</si>
  <si>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</si>
  <si>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</si>
  <si>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</si>
  <si>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</si>
  <si>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</si>
  <si>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</si>
  <si>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</si>
  <si>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</si>
  <si>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</si>
  <si>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</si>
  <si>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</si>
  <si>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</si>
  <si>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</si>
  <si>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</si>
  <si>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</si>
  <si>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</si>
  <si>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</si>
  <si>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</si>
  <si>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</si>
  <si>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</si>
  <si>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</si>
  <si>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</si>
  <si>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</si>
  <si>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</si>
  <si>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</si>
  <si>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</si>
  <si>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</si>
  <si>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</si>
  <si>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</si>
  <si>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</si>
  <si>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</si>
  <si>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</si>
  <si>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</si>
  <si>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</si>
  <si>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</si>
  <si>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</si>
  <si>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</si>
  <si>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</si>
  <si>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</si>
  <si>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</si>
  <si>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</si>
  <si>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</si>
  <si>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</si>
  <si>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</si>
  <si>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</si>
  <si>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</si>
  <si>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</si>
  <si>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</si>
  <si>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</si>
  <si>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</si>
  <si>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</si>
  <si>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</si>
  <si>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</si>
  <si>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</si>
  <si>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</si>
  <si>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</si>
  <si>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</si>
  <si>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</si>
  <si>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</si>
  <si>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</si>
  <si>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</si>
  <si>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</si>
  <si>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</si>
  <si>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</si>
  <si>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</si>
  <si>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</si>
  <si>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</si>
  <si>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</si>
  <si>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</si>
  <si>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</si>
  <si>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</si>
  <si>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</si>
  <si>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</si>
  <si>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</si>
  <si>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</si>
  <si>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</si>
  <si>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</si>
  <si>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</si>
  <si>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</si>
  <si>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</si>
  <si>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</si>
  <si>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</si>
  <si>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</si>
  <si>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</si>
  <si>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</si>
  <si>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</si>
  <si>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</si>
  <si>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</si>
  <si>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</si>
  <si>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</si>
  <si>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</si>
  <si>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</si>
  <si>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</si>
  <si>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</si>
  <si>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</si>
  <si>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</si>
  <si>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</si>
  <si>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</si>
  <si>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</si>
  <si>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</si>
  <si>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</si>
  <si>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</si>
  <si>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</si>
  <si>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</si>
  <si>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</si>
  <si>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</si>
  <si>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</si>
  <si>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</si>
  <si>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</si>
  <si>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</si>
  <si>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</si>
  <si>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</si>
  <si>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</si>
  <si>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</si>
  <si>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</si>
  <si>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</si>
  <si>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</si>
  <si>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</si>
  <si>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</si>
  <si>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</si>
  <si>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</si>
  <si>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</si>
  <si>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</si>
  <si>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</si>
  <si>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</si>
  <si>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</si>
  <si>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</si>
  <si>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</si>
  <si>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</si>
  <si>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</si>
  <si>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</si>
  <si>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</si>
  <si>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</si>
  <si>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</si>
  <si>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</si>
  <si>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</si>
  <si>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</si>
  <si>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</si>
  <si>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</si>
  <si>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</si>
  <si>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</si>
  <si>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</si>
  <si>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</si>
  <si>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</si>
  <si>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</si>
  <si>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</si>
  <si>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</si>
  <si>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</si>
  <si>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</si>
  <si>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</si>
  <si>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</si>
  <si>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</si>
  <si>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</si>
  <si>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</si>
  <si>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</si>
  <si>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</si>
  <si>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</si>
  <si>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</si>
  <si>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</si>
  <si>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</si>
  <si>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</si>
  <si>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</si>
  <si>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</si>
  <si>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</si>
  <si>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</si>
  <si>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</si>
  <si>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</si>
  <si>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</si>
  <si>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</si>
  <si>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</si>
  <si>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</si>
  <si>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</si>
  <si>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</si>
  <si>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</si>
  <si>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</si>
  <si>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</si>
  <si>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</si>
  <si>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</si>
  <si>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</si>
  <si>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</si>
  <si>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</si>
  <si>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</si>
  <si>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</si>
  <si>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</si>
  <si>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</si>
  <si>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</si>
  <si>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</si>
  <si>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</si>
  <si>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</si>
  <si>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</si>
  <si>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</si>
  <si>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</si>
  <si>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</si>
  <si>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</si>
  <si>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</si>
  <si>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</si>
  <si>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</si>
  <si>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</si>
  <si>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</si>
  <si>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</si>
  <si>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</si>
  <si>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</si>
  <si>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</si>
  <si>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</si>
  <si>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</si>
  <si>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</si>
  <si>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</si>
  <si>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</si>
  <si>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</si>
  <si>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</si>
  <si>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</si>
  <si>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</si>
  <si>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</si>
  <si>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</si>
  <si>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</si>
  <si>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</si>
  <si>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</si>
  <si>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</si>
  <si>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</si>
  <si>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</si>
  <si>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</si>
  <si>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</si>
  <si>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</si>
  <si>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</si>
  <si>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</si>
  <si>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</si>
  <si>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</si>
  <si>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</si>
  <si>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</si>
  <si>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</si>
  <si>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</si>
  <si>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</si>
  <si>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</si>
  <si>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</si>
  <si>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</si>
  <si>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</si>
  <si>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</si>
  <si>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</si>
  <si>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</si>
  <si>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</si>
  <si>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</si>
  <si>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</si>
  <si>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</si>
  <si>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</si>
  <si>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</si>
  <si>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</si>
  <si>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</si>
  <si>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</si>
  <si>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</si>
  <si>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</si>
  <si>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</si>
  <si>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</si>
  <si>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</si>
  <si>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</si>
  <si>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</si>
  <si>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</si>
  <si>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</si>
  <si>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</si>
  <si>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</si>
  <si>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</si>
  <si>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</si>
  <si>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</si>
  <si>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</si>
  <si>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</si>
  <si>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</si>
  <si>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</si>
  <si>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</si>
  <si>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</si>
  <si>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</si>
  <si>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</si>
  <si>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</si>
  <si>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</si>
  <si>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</si>
  <si>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</si>
  <si>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</si>
  <si>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</si>
  <si>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</si>
  <si>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</si>
  <si>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</si>
  <si>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</si>
  <si>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</si>
  <si>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</si>
  <si>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</si>
  <si>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</si>
  <si>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</si>
  <si>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</si>
  <si>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</si>
  <si>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</si>
  <si>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</si>
  <si>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</si>
  <si>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</si>
  <si>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</si>
  <si>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</si>
  <si>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</si>
  <si>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</si>
  <si>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</si>
  <si>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</si>
  <si>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</si>
  <si>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</si>
  <si>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</si>
  <si>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</si>
  <si>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</si>
  <si>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</si>
  <si>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</si>
  <si>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</si>
  <si>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</si>
  <si>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</si>
  <si>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</si>
  <si>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</si>
  <si>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</si>
  <si>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</si>
  <si>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</si>
  <si>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</si>
  <si>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</si>
  <si>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</si>
  <si>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</si>
  <si>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</si>
  <si>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</si>
  <si>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</si>
  <si>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</si>
  <si>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</si>
  <si>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</si>
  <si>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</si>
  <si>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</si>
  <si>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</si>
  <si>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</si>
  <si>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</si>
  <si>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</si>
  <si>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</si>
  <si>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</si>
  <si>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</si>
  <si>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</si>
  <si>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</si>
  <si>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</si>
  <si>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</si>
  <si>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</si>
  <si>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</si>
  <si>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</si>
  <si>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</si>
  <si>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</si>
  <si>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</si>
  <si>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</si>
  <si>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</si>
  <si>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</si>
  <si>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</si>
  <si>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</si>
  <si>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</si>
  <si>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</si>
  <si>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</si>
  <si>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</si>
  <si>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</si>
  <si>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</si>
  <si>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</si>
  <si>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</si>
  <si>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</si>
  <si>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</si>
  <si>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</si>
  <si>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</si>
  <si>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</si>
  <si>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</si>
  <si>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</si>
  <si>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</si>
  <si>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</si>
  <si>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</si>
  <si>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</si>
  <si>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</si>
  <si>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</si>
  <si>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</si>
  <si>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</si>
  <si>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</si>
  <si>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</si>
  <si>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</si>
  <si>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</si>
  <si>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</si>
  <si>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</si>
  <si>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</si>
  <si>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</si>
  <si>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</si>
  <si>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</si>
  <si>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</si>
  <si>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</si>
  <si>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</si>
  <si>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</si>
  <si>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</si>
  <si>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</si>
  <si>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</si>
  <si>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</si>
  <si>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</si>
  <si>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</si>
  <si>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</si>
  <si>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</si>
  <si>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</si>
  <si>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</si>
  <si>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</si>
  <si>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</si>
  <si>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</si>
  <si>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</si>
  <si>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</si>
  <si>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</si>
  <si>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</si>
  <si>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</si>
  <si>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</si>
  <si>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</si>
  <si>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</si>
  <si>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</si>
  <si>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</si>
  <si>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</si>
  <si>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</si>
  <si>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</si>
  <si>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</si>
  <si>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</si>
  <si>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</si>
  <si>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</si>
  <si>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</si>
  <si>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</si>
  <si>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</si>
  <si>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</si>
  <si>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</si>
  <si>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</si>
  <si>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</si>
  <si>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</si>
  <si>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</si>
  <si>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</si>
  <si>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</si>
  <si>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</si>
  <si>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</si>
  <si>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</si>
  <si>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</si>
  <si>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</si>
  <si>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</si>
  <si>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</si>
  <si>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</si>
  <si>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</si>
  <si>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</si>
  <si>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</si>
  <si>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</si>
  <si>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</si>
  <si>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</si>
  <si>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</si>
  <si>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</si>
  <si>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</si>
  <si>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</si>
  <si>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</si>
  <si>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</si>
  <si>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</si>
  <si>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</si>
  <si>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</si>
  <si>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</si>
  <si>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</si>
  <si>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</si>
  <si>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</si>
  <si>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</si>
  <si>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</si>
  <si>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</si>
  <si>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</si>
  <si>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</si>
  <si>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</si>
  <si>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</si>
  <si>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</si>
  <si>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</si>
  <si>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</si>
  <si>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</si>
  <si>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</si>
  <si>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</si>
  <si>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</si>
  <si>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</si>
  <si>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</si>
  <si>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</si>
  <si>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</si>
  <si>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</si>
  <si>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</si>
  <si>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</si>
  <si>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</si>
  <si>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</si>
  <si>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</si>
  <si>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</si>
  <si>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</si>
  <si>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</si>
  <si>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</si>
  <si>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</si>
  <si>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</si>
  <si>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</si>
  <si>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</si>
  <si>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</si>
  <si>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</si>
  <si>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</si>
  <si>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</si>
  <si>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</si>
  <si>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</si>
  <si>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</si>
  <si>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</si>
  <si>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</si>
  <si>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</si>
  <si>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</si>
  <si>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</si>
  <si>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</si>
  <si>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</si>
  <si>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</si>
  <si>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</si>
  <si>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</si>
  <si>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</si>
  <si>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</si>
  <si>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</si>
  <si>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</si>
  <si>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</si>
  <si>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</si>
  <si>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</si>
  <si>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</si>
  <si>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</si>
  <si>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</si>
  <si>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</si>
  <si>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</si>
  <si>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</si>
  <si>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</si>
  <si>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</si>
  <si>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</si>
  <si>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</si>
  <si>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</si>
  <si>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</si>
  <si>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</si>
  <si>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</si>
  <si>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</si>
  <si>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</si>
  <si>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</si>
  <si>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</si>
  <si>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</si>
  <si>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</si>
  <si>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</si>
  <si>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</si>
  <si>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</si>
  <si>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</si>
  <si>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</si>
  <si>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</si>
  <si>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</si>
  <si>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</si>
  <si>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</si>
  <si>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</si>
  <si>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</si>
  <si>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</si>
  <si>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</si>
  <si>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</si>
  <si>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</si>
  <si>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</si>
  <si>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</si>
  <si>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</si>
  <si>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</si>
  <si>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</si>
  <si>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</si>
  <si>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</si>
  <si>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</si>
  <si>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</si>
  <si>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</si>
  <si>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</si>
  <si>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</si>
  <si>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</si>
  <si>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</si>
  <si>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</si>
  <si>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</si>
  <si>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</si>
  <si>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</si>
  <si>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</si>
  <si>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</si>
  <si>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</si>
  <si>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</si>
  <si>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</si>
  <si>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</si>
  <si>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</si>
  <si>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</si>
  <si>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</si>
  <si>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</si>
  <si>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</si>
  <si>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</si>
  <si>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</si>
  <si>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</si>
  <si>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</si>
  <si>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</si>
  <si>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</si>
  <si>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</si>
  <si>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</si>
  <si>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</si>
  <si>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</si>
  <si>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</si>
  <si>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</si>
  <si>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</si>
  <si>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</si>
  <si>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</si>
  <si>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</si>
  <si>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</si>
  <si>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</si>
  <si>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</si>
  <si>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</si>
  <si>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</si>
  <si>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</si>
  <si>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</si>
  <si>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</si>
  <si>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</si>
  <si>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</si>
  <si>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</si>
  <si>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</si>
  <si>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</si>
  <si>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</si>
  <si>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</si>
  <si>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</si>
  <si>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</si>
  <si>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</si>
  <si>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</si>
  <si>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</si>
  <si>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</si>
  <si>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</si>
  <si>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</si>
  <si>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</si>
  <si>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</si>
  <si>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</si>
  <si>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</si>
  <si>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</si>
  <si>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</si>
  <si>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</si>
  <si>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</si>
  <si>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</si>
  <si>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</si>
  <si>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</si>
  <si>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</si>
  <si>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</si>
  <si>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</si>
  <si>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</si>
  <si>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</si>
  <si>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</si>
  <si>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</si>
  <si>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</si>
  <si>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</si>
  <si>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</si>
  <si>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</si>
  <si>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</si>
  <si>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</si>
  <si>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</si>
  <si>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</si>
  <si>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</si>
  <si>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</si>
  <si>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</si>
  <si>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</si>
  <si>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</si>
  <si>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</si>
  <si>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</si>
  <si>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</si>
  <si>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</si>
  <si>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</si>
  <si>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</si>
  <si>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</si>
  <si>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</si>
  <si>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</si>
  <si>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</si>
  <si>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</si>
  <si>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</si>
  <si>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</si>
  <si>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</si>
  <si>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</si>
  <si>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</si>
  <si>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</si>
  <si>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</si>
  <si>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</si>
  <si>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</si>
  <si>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</si>
  <si>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</si>
  <si>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</si>
  <si>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</si>
  <si>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</si>
  <si>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</si>
  <si>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</si>
  <si>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</si>
  <si>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</si>
  <si>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</si>
  <si>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</si>
  <si>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</si>
  <si>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</si>
  <si>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</si>
  <si>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</si>
  <si>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</si>
  <si>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</si>
  <si>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</si>
  <si>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</si>
  <si>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</si>
  <si>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</si>
  <si>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</si>
  <si>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</si>
  <si>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</si>
  <si>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</si>
  <si>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</si>
  <si>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</si>
  <si>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</si>
  <si>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</si>
  <si>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</si>
  <si>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</si>
  <si>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</si>
  <si>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</si>
  <si>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</si>
  <si>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</si>
  <si>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</si>
  <si>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</si>
  <si>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</si>
  <si>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</si>
  <si>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</si>
  <si>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</si>
  <si>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</si>
  <si>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</si>
  <si>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</si>
  <si>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</si>
  <si>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</si>
  <si>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</si>
  <si>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</si>
  <si>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</si>
  <si>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</si>
  <si>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</si>
  <si>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</si>
  <si>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</si>
  <si>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</si>
  <si>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</si>
  <si>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</si>
  <si>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</si>
  <si>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</si>
  <si>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</si>
  <si>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</si>
  <si>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</si>
  <si>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</si>
  <si>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</si>
  <si>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</si>
  <si>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</si>
  <si>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</si>
  <si>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</si>
  <si>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</si>
  <si>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</si>
  <si>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</si>
  <si>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</si>
  <si>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</si>
  <si>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</si>
  <si>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</si>
  <si>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</si>
  <si>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</si>
  <si>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</si>
  <si>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</si>
  <si>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</si>
  <si>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</si>
  <si>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</si>
  <si>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</si>
  <si>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</si>
  <si>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</si>
  <si>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</si>
  <si>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</si>
  <si>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</si>
  <si>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</si>
  <si>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</si>
  <si>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</si>
  <si>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</si>
  <si>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</si>
  <si>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</si>
  <si>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</si>
  <si>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</si>
  <si>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</si>
  <si>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</si>
  <si>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</si>
  <si>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</si>
  <si>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</si>
  <si>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</si>
  <si>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</si>
  <si>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</si>
  <si>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</si>
  <si>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</si>
  <si>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</si>
  <si>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</si>
  <si>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</si>
  <si>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</si>
  <si>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</si>
  <si>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</si>
  <si>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</si>
  <si>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</si>
  <si>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</si>
  <si>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</si>
  <si>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</si>
  <si>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</si>
  <si>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</si>
  <si>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</si>
  <si>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</si>
  <si>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</si>
  <si>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</si>
  <si>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</si>
  <si>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</si>
  <si>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</si>
  <si>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</si>
  <si>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</si>
  <si>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</si>
  <si>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</si>
  <si>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</si>
  <si>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</si>
  <si>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</si>
  <si>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</si>
  <si>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</si>
  <si>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</si>
  <si>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</si>
  <si>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</si>
  <si>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</si>
  <si>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</si>
  <si>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</si>
  <si>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</si>
  <si>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</si>
  <si>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</si>
  <si>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</si>
  <si>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</si>
  <si>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</si>
  <si>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</si>
  <si>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</si>
  <si>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</si>
  <si>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</si>
  <si>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</si>
  <si>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</si>
  <si>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</si>
  <si>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</si>
  <si>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</si>
  <si>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</si>
  <si>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</si>
  <si>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</si>
  <si>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</si>
  <si>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</si>
  <si>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</si>
  <si>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</si>
  <si>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</si>
  <si>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</si>
  <si>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</si>
  <si>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</si>
  <si>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</si>
  <si>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</si>
  <si>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</si>
  <si>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</si>
  <si>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</si>
  <si>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</si>
  <si>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</si>
  <si>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</si>
  <si>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</si>
  <si>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</si>
  <si>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</si>
  <si>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</si>
  <si>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</si>
  <si>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</si>
  <si>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</si>
  <si>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</si>
  <si>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</si>
  <si>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</si>
  <si>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</si>
  <si>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</si>
  <si>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</si>
  <si>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</si>
  <si>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</si>
  <si>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</si>
  <si>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</si>
  <si>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</si>
  <si>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</si>
  <si>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</si>
  <si>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</si>
  <si>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</si>
  <si>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</si>
  <si>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</si>
  <si>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</si>
  <si>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</si>
  <si>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</si>
  <si>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</si>
  <si>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</si>
  <si>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</si>
  <si>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</si>
  <si>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</si>
  <si>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</si>
  <si>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</si>
  <si>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</si>
  <si>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</si>
  <si>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</si>
  <si>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</si>
  <si>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</si>
  <si>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</si>
  <si>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</si>
  <si>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</si>
  <si>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</si>
  <si>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</si>
  <si>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</si>
  <si>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</si>
  <si>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</si>
  <si>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</si>
  <si>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</si>
  <si>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</si>
  <si>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</si>
  <si>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</si>
  <si>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</si>
  <si>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</si>
  <si>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</si>
  <si>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</si>
  <si>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</si>
  <si>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</si>
  <si>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</si>
  <si>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</si>
  <si>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</si>
  <si>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</si>
  <si>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</si>
  <si>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</si>
  <si>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</si>
  <si>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</si>
  <si>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</si>
  <si>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</si>
  <si>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</si>
  <si>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</si>
  <si>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</si>
  <si>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</si>
  <si>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</si>
  <si>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</si>
  <si>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</si>
  <si>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</si>
  <si>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</si>
  <si>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</si>
  <si>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</si>
  <si>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</si>
  <si>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</si>
  <si>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</si>
  <si>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</si>
  <si>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</si>
  <si>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</si>
  <si>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</si>
  <si>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</si>
  <si>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</si>
  <si>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</si>
  <si>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</si>
  <si>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</si>
  <si>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</si>
  <si>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</si>
  <si>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</si>
  <si>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</si>
  <si>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</si>
  <si>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</si>
  <si>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</si>
  <si>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</si>
  <si>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</si>
  <si>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</si>
  <si>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</si>
  <si>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</si>
  <si>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</si>
  <si>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</si>
  <si>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</si>
  <si>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</si>
  <si>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</si>
  <si>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</si>
  <si>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</si>
  <si>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</si>
  <si>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</si>
  <si>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</si>
  <si>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</si>
  <si>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</si>
  <si>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</si>
  <si>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</si>
  <si>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</si>
  <si>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</si>
  <si>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</si>
  <si>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</si>
  <si>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</si>
  <si>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</si>
  <si>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</si>
  <si>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</si>
  <si>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</si>
  <si>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</si>
  <si>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</si>
  <si>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</si>
  <si>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</si>
  <si>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</si>
  <si>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</si>
  <si>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</si>
  <si>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</si>
  <si>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</si>
  <si>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</si>
  <si>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</si>
  <si>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</si>
  <si>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</si>
  <si>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</si>
  <si>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</si>
  <si>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</si>
  <si>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</si>
  <si>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</si>
  <si>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</si>
  <si>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</si>
  <si>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</si>
  <si>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</si>
  <si>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</si>
  <si>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</si>
  <si>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</si>
  <si>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</si>
  <si>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</si>
  <si>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</si>
  <si>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</si>
  <si>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</si>
  <si>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</si>
  <si>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</si>
  <si>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</si>
  <si>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</si>
  <si>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</si>
  <si>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</si>
  <si>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</si>
  <si>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</si>
  <si>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</si>
  <si>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</si>
  <si>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</si>
  <si>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</si>
  <si>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</si>
  <si>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</si>
  <si>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</si>
  <si>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</si>
  <si>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</si>
  <si>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</si>
  <si>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</si>
  <si>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</si>
  <si>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</si>
  <si>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</si>
  <si>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</si>
  <si>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</si>
  <si>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</si>
  <si>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</si>
  <si>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</si>
  <si>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</si>
  <si>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</si>
  <si>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</si>
  <si>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</si>
  <si>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</si>
  <si>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</si>
  <si>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</si>
  <si>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</si>
  <si>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</si>
  <si>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</si>
  <si>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</si>
  <si>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</si>
  <si>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</si>
  <si>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</si>
  <si>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</si>
  <si>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</si>
  <si>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</si>
  <si>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</si>
  <si>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</si>
  <si>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</si>
  <si>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</si>
  <si>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</si>
  <si>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</si>
  <si>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</si>
  <si>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</si>
  <si>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</si>
  <si>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</si>
  <si>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</si>
  <si>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</si>
  <si>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</si>
  <si>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</si>
  <si>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</si>
  <si>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</si>
  <si>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</si>
  <si>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</si>
  <si>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</si>
  <si>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</si>
  <si>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</si>
  <si>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</si>
  <si>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</si>
  <si>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</si>
  <si>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</si>
  <si>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</si>
  <si>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</si>
  <si>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</si>
  <si>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</si>
  <si>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</si>
  <si>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</si>
  <si>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</si>
  <si>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</si>
  <si>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</si>
  <si>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</si>
  <si>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</si>
  <si>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</si>
  <si>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</si>
  <si>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</si>
  <si>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</si>
  <si>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</si>
  <si>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</si>
  <si>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</si>
  <si>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</si>
  <si>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</si>
  <si>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</si>
  <si>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</si>
  <si>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</si>
  <si>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</si>
  <si>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</si>
  <si>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</si>
  <si>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</si>
  <si>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</si>
  <si>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</si>
  <si>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</si>
  <si>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</si>
  <si>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</si>
  <si>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</si>
  <si>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</si>
  <si>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</si>
  <si>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</si>
  <si>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</si>
  <si>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</si>
  <si>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</si>
  <si>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</si>
  <si>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</si>
  <si>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</si>
  <si>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</si>
  <si>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</si>
  <si>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</si>
  <si>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</si>
  <si>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</si>
  <si>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</si>
  <si>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</si>
  <si>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</si>
  <si>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</si>
  <si>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</si>
  <si>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</si>
  <si>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</si>
  <si>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</si>
  <si>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</si>
  <si>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</si>
  <si>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</si>
  <si>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</si>
  <si>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</si>
  <si>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</si>
  <si>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</si>
  <si>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</si>
  <si>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</si>
  <si>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</si>
  <si>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</si>
  <si>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</si>
  <si>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</si>
  <si>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</si>
  <si>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</si>
  <si>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</si>
  <si>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</si>
  <si>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</si>
  <si>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</si>
  <si>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</si>
  <si>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</si>
  <si>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</si>
  <si>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</si>
  <si>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</si>
  <si>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</si>
  <si>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</si>
  <si>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</si>
  <si>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</si>
  <si>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</si>
  <si>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</si>
  <si>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</si>
  <si>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</si>
  <si>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</si>
  <si>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</si>
  <si>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</si>
  <si>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</si>
  <si>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</si>
  <si>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</si>
  <si>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</si>
  <si>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</si>
  <si>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</si>
  <si>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</si>
  <si>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</si>
  <si>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</si>
  <si>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</si>
  <si>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</si>
  <si>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</si>
  <si>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</si>
  <si>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</si>
  <si>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</si>
  <si>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</si>
  <si>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</si>
  <si>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</si>
  <si>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</si>
  <si>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</si>
  <si>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</si>
  <si>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</si>
  <si>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</si>
  <si>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</si>
  <si>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</si>
  <si>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</si>
  <si>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</si>
  <si>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</si>
  <si>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</si>
  <si>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</si>
  <si>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</si>
  <si>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</si>
  <si>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</si>
  <si>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</si>
  <si>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</si>
  <si>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</si>
  <si>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</si>
  <si>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</si>
  <si>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</si>
  <si>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</si>
  <si>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</si>
  <si>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</si>
  <si>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</si>
  <si>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</si>
  <si>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</si>
  <si>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</si>
  <si>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</si>
  <si>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</si>
  <si>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</si>
  <si>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</si>
  <si>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</si>
  <si>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</si>
  <si>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</si>
  <si>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</si>
  <si>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</si>
  <si>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</si>
  <si>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</si>
  <si>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</si>
  <si>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</si>
  <si>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</si>
  <si>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</si>
  <si>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</si>
  <si>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</si>
  <si>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</si>
  <si>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</si>
  <si>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</si>
  <si>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</si>
  <si>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</si>
  <si>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</si>
  <si>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</si>
  <si>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</si>
  <si>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</si>
  <si>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</si>
  <si>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</si>
  <si>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</si>
  <si>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</si>
  <si>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</si>
  <si>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</si>
  <si>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</si>
  <si>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</si>
  <si>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</si>
  <si>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</si>
  <si>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</si>
  <si>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</si>
  <si>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</si>
  <si>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</si>
  <si>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</si>
  <si>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</si>
  <si>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</si>
  <si>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</si>
  <si>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</si>
  <si>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</si>
  <si>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</si>
  <si>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</si>
  <si>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</si>
  <si>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</si>
  <si>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</si>
  <si>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</si>
  <si>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</si>
  <si>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</si>
  <si>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</si>
  <si>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</si>
  <si>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</si>
  <si>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</si>
  <si>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</si>
  <si>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</si>
  <si>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</si>
  <si>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</si>
  <si>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</si>
  <si>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</si>
  <si>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</si>
  <si>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</si>
  <si>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</si>
  <si>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</si>
  <si>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</si>
  <si>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</si>
  <si>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</si>
  <si>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</si>
  <si>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</si>
  <si>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</si>
  <si>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</si>
  <si>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</si>
  <si>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</si>
  <si>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</si>
  <si>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</si>
  <si>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</si>
  <si>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</si>
  <si>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</si>
  <si>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</si>
  <si>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</si>
  <si>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</si>
  <si>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</si>
  <si>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</si>
  <si>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</si>
  <si>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</si>
  <si>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</si>
  <si>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</si>
  <si>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</si>
  <si>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</si>
  <si>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</si>
  <si>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</si>
  <si>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</si>
  <si>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</si>
  <si>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</si>
  <si>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</si>
  <si>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</si>
  <si>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</si>
  <si>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</si>
  <si>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</si>
  <si>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</si>
  <si>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</si>
  <si>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</si>
  <si>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</si>
  <si>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</si>
  <si>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</si>
  <si>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</si>
  <si>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</si>
  <si>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</si>
  <si>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</si>
  <si>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</si>
  <si>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</si>
  <si>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</si>
  <si>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</si>
  <si>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</si>
  <si>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</si>
  <si>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</si>
  <si>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</si>
  <si>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</si>
  <si>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</si>
  <si>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</si>
  <si>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</si>
  <si>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</si>
  <si>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</si>
  <si>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</si>
  <si>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</si>
  <si>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</si>
  <si>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</si>
  <si>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</si>
  <si>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</si>
  <si>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</si>
  <si>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</si>
  <si>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</si>
  <si>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</si>
  <si>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</si>
  <si>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</si>
  <si>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</si>
  <si>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</si>
  <si>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</si>
  <si>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</si>
  <si>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</si>
  <si>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</si>
  <si>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</si>
  <si>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</si>
  <si>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</si>
  <si>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</si>
  <si>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</si>
  <si>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</si>
  <si>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</si>
  <si>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</si>
  <si>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</si>
  <si>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</si>
  <si>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</si>
  <si>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</si>
  <si>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</si>
  <si>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</si>
  <si>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</si>
  <si>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</si>
  <si>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</si>
  <si>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</si>
  <si>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</si>
  <si>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</si>
  <si>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</si>
  <si>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</si>
  <si>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</si>
  <si>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</si>
  <si>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</si>
  <si>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</si>
  <si>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</si>
  <si>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</si>
  <si>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</si>
  <si>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</si>
  <si>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</si>
  <si>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</si>
  <si>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</si>
  <si>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</si>
  <si>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</si>
  <si>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</si>
  <si>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</si>
  <si>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</si>
  <si>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</si>
  <si>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</si>
  <si>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</si>
  <si>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</si>
  <si>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</si>
  <si>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</si>
  <si>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</si>
  <si>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</si>
  <si>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</si>
  <si>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</si>
  <si>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</si>
  <si>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</si>
  <si>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</si>
  <si>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</si>
  <si>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</si>
  <si>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</si>
  <si>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</si>
  <si>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</si>
  <si>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</si>
  <si>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</si>
  <si>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</si>
  <si>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</si>
  <si>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</si>
  <si>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</si>
  <si>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</si>
  <si>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</si>
  <si>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</si>
  <si>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</si>
  <si>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</si>
  <si>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</si>
  <si>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</si>
  <si>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</si>
  <si>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</si>
  <si>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</si>
  <si>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</si>
  <si>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</si>
  <si>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</si>
  <si>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</si>
  <si>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</si>
  <si>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</si>
  <si>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</si>
  <si>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</si>
  <si>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</si>
  <si>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</si>
  <si>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</si>
  <si>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</si>
  <si>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</si>
  <si>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</si>
  <si>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</si>
  <si>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</si>
  <si>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</si>
  <si>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</si>
  <si>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</si>
  <si>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</si>
  <si>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</si>
  <si>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</si>
  <si>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</si>
  <si>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</si>
  <si>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</si>
  <si>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</si>
  <si>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</si>
  <si>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</si>
  <si>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</si>
  <si>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</si>
  <si>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</si>
  <si>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</si>
  <si>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</si>
  <si>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</si>
  <si>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</si>
  <si>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</si>
  <si>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</si>
  <si>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</si>
  <si>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</si>
  <si>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</si>
  <si>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</si>
  <si>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</si>
  <si>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</si>
  <si>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</si>
  <si>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</si>
  <si>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</si>
  <si>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</si>
  <si>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</si>
  <si>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</si>
  <si>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</si>
  <si>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</si>
  <si>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</si>
  <si>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</si>
  <si>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</si>
  <si>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</si>
  <si>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</si>
  <si>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</si>
  <si>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</si>
  <si>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</si>
  <si>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</si>
  <si>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</si>
  <si>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</si>
  <si>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</si>
  <si>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</si>
  <si>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</si>
  <si>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</si>
  <si>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</si>
  <si>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</si>
  <si>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</si>
  <si>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</si>
  <si>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</si>
  <si>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</si>
  <si>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</si>
  <si>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</si>
  <si>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</si>
  <si>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</si>
  <si>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</si>
  <si>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</si>
  <si>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</si>
  <si>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</si>
  <si>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</si>
  <si>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</si>
  <si>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</si>
  <si>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</si>
  <si>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</si>
  <si>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</si>
  <si>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</si>
  <si>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</si>
  <si>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</si>
  <si>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</si>
  <si>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</si>
  <si>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</si>
  <si>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</si>
  <si>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</si>
  <si>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</si>
  <si>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</si>
  <si>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</si>
  <si>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</si>
  <si>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</si>
  <si>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</si>
  <si>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</si>
  <si>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</si>
  <si>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</si>
  <si>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</si>
  <si>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</si>
  <si>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</si>
  <si>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</si>
  <si>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</si>
  <si>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</si>
  <si>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</si>
  <si>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</si>
  <si>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</si>
  <si>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</si>
  <si>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</si>
  <si>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</si>
  <si>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</si>
  <si>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</si>
  <si>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</si>
  <si>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</si>
  <si>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</si>
  <si>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</si>
  <si>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</si>
  <si>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</si>
  <si>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</si>
  <si>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</si>
  <si>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</si>
  <si>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</si>
  <si>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</si>
  <si>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</si>
  <si>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</si>
  <si>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</si>
  <si>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</si>
  <si>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</si>
  <si>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</si>
  <si>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</si>
  <si>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</si>
  <si>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</si>
  <si>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</si>
  <si>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</si>
  <si>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</si>
  <si>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</si>
  <si>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</si>
  <si>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</si>
  <si>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</si>
  <si>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</si>
  <si>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</si>
  <si>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</si>
  <si>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</si>
  <si>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</si>
  <si>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</si>
  <si>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</si>
  <si>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</si>
  <si>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</si>
  <si>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</si>
  <si>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</si>
  <si>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</si>
  <si>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</si>
  <si>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</si>
  <si>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</si>
  <si>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</si>
  <si>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</si>
  <si>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</si>
  <si>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</si>
  <si>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</si>
  <si>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</si>
  <si>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</si>
  <si>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</si>
  <si>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</si>
  <si>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</si>
  <si>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</si>
  <si>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</si>
  <si>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</si>
  <si>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</si>
  <si>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</si>
  <si>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</si>
  <si>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</si>
  <si>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</si>
  <si>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</si>
  <si>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</si>
  <si>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</si>
  <si>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</si>
  <si>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</si>
  <si>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</si>
  <si>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</si>
  <si>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</si>
  <si>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</si>
  <si>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</si>
  <si>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</si>
  <si>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</si>
  <si>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</si>
  <si>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</si>
  <si>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</si>
  <si>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</si>
  <si>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</si>
  <si>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</si>
  <si>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</si>
  <si>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</si>
  <si>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</si>
  <si>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</si>
  <si>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</si>
  <si>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</si>
  <si>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</si>
  <si>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</si>
  <si>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</si>
  <si>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</si>
  <si>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</si>
  <si>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</si>
  <si>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</si>
  <si>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</si>
  <si>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</si>
  <si>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</si>
  <si>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</si>
  <si>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</si>
  <si>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</si>
  <si>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</si>
  <si>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</si>
  <si>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</si>
  <si>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</si>
  <si>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</si>
  <si>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</si>
  <si>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</si>
  <si>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</si>
  <si>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</si>
  <si>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</si>
  <si>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</si>
  <si>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</si>
  <si>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</si>
  <si>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</si>
  <si>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</si>
  <si>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</si>
  <si>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</si>
  <si>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</si>
  <si>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</si>
  <si>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</si>
  <si>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</si>
  <si>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</si>
  <si>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</si>
  <si>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</si>
  <si>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</si>
  <si>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</si>
  <si>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</si>
  <si>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</si>
  <si>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</si>
  <si>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</si>
  <si>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</si>
  <si>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</si>
  <si>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</si>
  <si>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</si>
  <si>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</si>
  <si>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</si>
  <si>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</si>
  <si>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</si>
  <si>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</si>
  <si>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</si>
  <si>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</si>
  <si>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</si>
  <si>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</si>
  <si>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</si>
  <si>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</si>
  <si>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</si>
  <si>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</si>
  <si>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</si>
  <si>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</si>
  <si>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</si>
  <si>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</si>
  <si>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</si>
  <si>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</si>
  <si>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</si>
  <si>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</si>
  <si>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</si>
  <si>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</si>
  <si>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</si>
  <si>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</si>
  <si>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</si>
  <si>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</si>
  <si>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</si>
  <si>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</si>
  <si>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</si>
  <si>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</si>
  <si>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</si>
  <si>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</si>
  <si>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</si>
  <si>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</si>
  <si>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</si>
  <si>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</si>
  <si>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</si>
  <si>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</si>
  <si>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</si>
  <si>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</si>
  <si>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</si>
  <si>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</si>
  <si>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</si>
  <si>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</si>
  <si>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</si>
  <si>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</si>
  <si>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</si>
  <si>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</si>
  <si>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</si>
  <si>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</si>
  <si>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</si>
  <si>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</si>
  <si>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</si>
  <si>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</si>
  <si>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</si>
  <si>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</si>
  <si>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</si>
  <si>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</si>
  <si>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</si>
  <si>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</si>
  <si>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</si>
  <si>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</si>
  <si>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</si>
  <si>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</si>
  <si>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</si>
  <si>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</si>
  <si>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</si>
  <si>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</si>
  <si>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</si>
  <si>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</si>
  <si>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</si>
  <si>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</si>
  <si>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</si>
  <si>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</si>
  <si>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</si>
  <si>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</si>
  <si>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</si>
  <si>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</si>
  <si>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</si>
  <si>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</si>
  <si>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</si>
  <si>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</si>
  <si>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</si>
  <si>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</si>
  <si>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</si>
  <si>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</si>
  <si>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</si>
  <si>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</si>
  <si>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</si>
  <si>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</si>
  <si>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</si>
  <si>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</si>
  <si>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</si>
  <si>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</si>
  <si>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</si>
  <si>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</si>
  <si>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</si>
  <si>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</si>
  <si>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</si>
  <si>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</si>
  <si>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</si>
  <si>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</si>
  <si>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</si>
  <si>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</si>
  <si>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</si>
  <si>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</si>
  <si>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</si>
  <si>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</si>
  <si>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</si>
  <si>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</si>
  <si>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</si>
  <si>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</si>
  <si>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</si>
  <si>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</si>
  <si>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</si>
  <si>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</si>
  <si>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</si>
  <si>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</si>
  <si>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</si>
  <si>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</si>
  <si>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</si>
  <si>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</si>
  <si>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</si>
  <si>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</si>
  <si>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</si>
  <si>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</si>
  <si>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</si>
  <si>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</si>
  <si>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</si>
  <si>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</si>
  <si>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</si>
  <si>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</si>
  <si>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</si>
  <si>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</si>
  <si>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</si>
  <si>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</si>
  <si>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</si>
  <si>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</si>
  <si>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</si>
  <si>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</si>
  <si>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</si>
  <si>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</si>
  <si>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</si>
  <si>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</si>
  <si>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</si>
  <si>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</si>
  <si>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</si>
  <si>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</si>
  <si>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</si>
  <si>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</si>
  <si>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</si>
  <si>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</si>
  <si>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</si>
  <si>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</si>
  <si>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</si>
  <si>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</si>
  <si>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</si>
  <si>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</si>
  <si>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</si>
  <si>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</si>
  <si>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</si>
  <si>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</si>
  <si>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</si>
  <si>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</si>
  <si>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</si>
  <si>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</si>
  <si>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</si>
  <si>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</si>
  <si>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</si>
  <si>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</si>
  <si>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</si>
  <si>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</si>
  <si>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</si>
  <si>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</si>
  <si>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</si>
  <si>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</si>
  <si>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</si>
  <si>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</si>
  <si>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</si>
  <si>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</si>
  <si>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</si>
  <si>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</si>
  <si>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</si>
  <si>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</si>
  <si>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</si>
  <si>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</si>
  <si>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</si>
  <si>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</si>
  <si>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</si>
  <si>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</si>
  <si>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</si>
  <si>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</si>
  <si>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</si>
  <si>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</si>
  <si>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</si>
  <si>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</si>
  <si>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</si>
  <si>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</si>
  <si>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</si>
  <si>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</si>
  <si>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</si>
  <si>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</si>
  <si>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</si>
  <si>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</si>
  <si>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</si>
  <si>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</si>
  <si>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</si>
  <si>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</si>
  <si>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</si>
  <si>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</si>
  <si>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</si>
  <si>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</si>
  <si>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</si>
  <si>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</si>
  <si>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</si>
  <si>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</si>
  <si>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</si>
  <si>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</si>
  <si>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</si>
  <si>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</si>
  <si>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</si>
  <si>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</si>
  <si>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</si>
  <si>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</si>
  <si>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</si>
  <si>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</si>
  <si>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</si>
  <si>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</si>
  <si>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</si>
  <si>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</si>
  <si>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</si>
  <si>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</si>
  <si>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</si>
  <si>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</si>
  <si>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</si>
  <si>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</si>
  <si>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</si>
  <si>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</si>
  <si>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</si>
  <si>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</si>
  <si>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</si>
  <si>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</si>
  <si>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</si>
  <si>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</si>
  <si>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</si>
  <si>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</si>
  <si>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</si>
  <si>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</si>
  <si>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</si>
  <si>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</si>
  <si>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</si>
  <si>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</si>
  <si>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</si>
  <si>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</si>
  <si>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</si>
  <si>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</si>
  <si>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</si>
  <si>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</si>
  <si>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</si>
  <si>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</si>
  <si>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</si>
  <si>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</si>
  <si>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</si>
  <si>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</si>
  <si>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</si>
  <si>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</si>
  <si>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</si>
  <si>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</si>
  <si>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</si>
  <si>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</si>
  <si>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</si>
  <si>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</si>
  <si>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</si>
  <si>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</si>
  <si>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</si>
  <si>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</si>
  <si>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</si>
  <si>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</si>
  <si>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</si>
  <si>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</si>
  <si>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</si>
  <si>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</si>
  <si>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</si>
  <si>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</si>
  <si>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</si>
  <si>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</si>
  <si>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</si>
  <si>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</si>
  <si>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</si>
  <si>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</si>
  <si>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</si>
  <si>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</si>
  <si>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</si>
  <si>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</si>
  <si>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</si>
  <si>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</si>
  <si>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</si>
  <si>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</si>
  <si>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</si>
  <si>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</si>
  <si>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</si>
  <si>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</si>
  <si>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</si>
  <si>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</si>
  <si>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</si>
  <si>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</si>
  <si>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</si>
  <si>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</si>
  <si>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</si>
  <si>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</si>
  <si>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</si>
  <si>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</si>
  <si>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</si>
  <si>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</si>
  <si>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</si>
  <si>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</si>
  <si>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</si>
  <si>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</si>
  <si>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</si>
  <si>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</si>
  <si>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</si>
  <si>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</si>
  <si>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</si>
  <si>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</si>
  <si>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</si>
  <si>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</si>
  <si>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</si>
  <si>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</si>
  <si>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</si>
  <si>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</si>
  <si>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</si>
  <si>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</si>
  <si>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</si>
  <si>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</si>
  <si>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</si>
  <si>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</si>
  <si>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</si>
  <si>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</si>
  <si>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</si>
  <si>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</si>
  <si>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</si>
  <si>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</si>
  <si>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</si>
  <si>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</si>
  <si>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</si>
  <si>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</si>
  <si>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</si>
  <si>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</si>
  <si>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</si>
  <si>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</si>
  <si>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</si>
  <si>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</si>
  <si>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</si>
  <si>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</si>
  <si>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</si>
  <si>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</si>
  <si>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</si>
  <si>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</si>
  <si>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</si>
  <si>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</si>
  <si>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</si>
  <si>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</si>
  <si>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</si>
  <si>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</si>
  <si>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</si>
  <si>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</si>
  <si>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</si>
  <si>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</si>
  <si>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</si>
  <si>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</si>
  <si>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</si>
  <si>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</si>
  <si>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</si>
  <si>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</si>
  <si>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</si>
  <si>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</si>
  <si>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</si>
  <si>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</si>
  <si>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</si>
  <si>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</si>
  <si>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</si>
  <si>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</si>
  <si>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</si>
  <si>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</si>
  <si>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</si>
  <si>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</si>
  <si>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</si>
  <si>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</si>
  <si>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</si>
  <si>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</si>
  <si>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</si>
  <si>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</si>
  <si>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</si>
  <si>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</si>
  <si>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</si>
  <si>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</si>
  <si>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</si>
  <si>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</si>
  <si>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</si>
  <si>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</si>
  <si>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</si>
  <si>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</si>
  <si>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</si>
  <si>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</si>
  <si>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</si>
  <si>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</si>
  <si>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</si>
  <si>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</si>
  <si>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</si>
  <si>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</si>
  <si>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</si>
  <si>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</si>
  <si>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</si>
  <si>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</si>
  <si>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</si>
  <si>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</si>
  <si>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</si>
  <si>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</si>
  <si>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</si>
  <si>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</si>
  <si>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</si>
  <si>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</si>
  <si>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</si>
  <si>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</si>
  <si>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</si>
  <si>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</si>
  <si>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</si>
  <si>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</si>
  <si>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</si>
  <si>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</si>
  <si>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</si>
  <si>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</si>
  <si>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</si>
  <si>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</si>
  <si>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</si>
  <si>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</si>
  <si>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</si>
  <si>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</si>
  <si>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</si>
  <si>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</si>
  <si>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</si>
  <si>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</si>
  <si>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</si>
  <si>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</si>
  <si>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</si>
  <si>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</si>
  <si>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</si>
  <si>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</si>
  <si>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</si>
  <si>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</si>
  <si>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</si>
  <si>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</si>
  <si>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</si>
  <si>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</si>
  <si>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</si>
  <si>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</si>
  <si>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</si>
  <si>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</si>
  <si>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</si>
  <si>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</si>
  <si>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</si>
  <si>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</si>
  <si>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</si>
  <si>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</si>
  <si>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</si>
  <si>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</si>
  <si>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</si>
  <si>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</si>
  <si>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</si>
  <si>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</si>
  <si>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</si>
  <si>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</si>
  <si>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</si>
  <si>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</si>
  <si>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</si>
  <si>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</si>
  <si>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</si>
  <si>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</si>
  <si>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</si>
  <si>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</si>
  <si>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</si>
  <si>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</si>
  <si>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</si>
  <si>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</si>
  <si>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</si>
  <si>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</si>
  <si>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</si>
  <si>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</si>
  <si>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</si>
  <si>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</si>
  <si>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</si>
  <si>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</si>
  <si>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</si>
  <si>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</si>
  <si>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</si>
  <si>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</si>
  <si>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</si>
  <si>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</si>
  <si>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</si>
  <si>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</si>
  <si>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</si>
  <si>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</si>
  <si>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</si>
  <si>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</si>
  <si>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</si>
  <si>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</si>
  <si>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</si>
  <si>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</si>
  <si>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</si>
  <si>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</si>
  <si>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</si>
  <si>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</si>
  <si>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</si>
  <si>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</si>
  <si>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</si>
  <si>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</si>
  <si>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</si>
  <si>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</si>
  <si>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</si>
  <si>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</si>
  <si>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</si>
  <si>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</si>
  <si>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</si>
  <si>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</si>
  <si>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</si>
  <si>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</si>
  <si>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</si>
  <si>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</si>
  <si>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</si>
  <si>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</si>
  <si>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</si>
  <si>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</si>
  <si>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</si>
  <si>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</si>
  <si>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</si>
  <si>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</si>
  <si>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</si>
  <si>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</si>
  <si>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</si>
  <si>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</si>
  <si>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</si>
  <si>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</si>
  <si>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</si>
  <si>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</si>
  <si>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</si>
  <si>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</si>
  <si>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</si>
  <si>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</si>
  <si>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</si>
  <si>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</si>
  <si>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</si>
  <si>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</si>
  <si>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</si>
  <si>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</si>
  <si>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</si>
  <si>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</si>
  <si>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</si>
  <si>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</si>
  <si>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</si>
  <si>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</si>
  <si>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</si>
  <si>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</si>
  <si>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</si>
  <si>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</si>
  <si>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</si>
  <si>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</si>
  <si>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</si>
  <si>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</si>
  <si>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</si>
  <si>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</si>
  <si>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</si>
  <si>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</si>
  <si>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</si>
  <si>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</si>
  <si>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</si>
  <si>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</si>
  <si>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</si>
  <si>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</si>
  <si>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</si>
  <si>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</si>
  <si>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</si>
  <si>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</si>
  <si>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</si>
  <si>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</si>
  <si>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</si>
  <si>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</si>
  <si>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</si>
  <si>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</si>
  <si>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</si>
  <si>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</si>
  <si>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</si>
  <si>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</si>
  <si>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</si>
  <si>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</si>
  <si>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</si>
  <si>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</si>
  <si>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</si>
  <si>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</si>
  <si>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</si>
  <si>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</si>
  <si>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</si>
  <si>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</si>
  <si>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</si>
  <si>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</si>
  <si>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</si>
  <si>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</si>
  <si>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</si>
  <si>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</si>
  <si>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</si>
  <si>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</si>
  <si>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</si>
  <si>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</si>
  <si>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</si>
  <si>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</si>
  <si>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</si>
  <si>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</si>
  <si>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</si>
  <si>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</si>
  <si>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</si>
  <si>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</si>
  <si>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</si>
  <si>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</si>
  <si>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</si>
  <si>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</si>
  <si>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</si>
  <si>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</si>
  <si>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</si>
  <si>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</si>
  <si>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</si>
  <si>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</si>
  <si>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</si>
  <si>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</si>
  <si>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</si>
  <si>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</si>
  <si>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</si>
  <si>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</si>
  <si>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</si>
  <si>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</si>
  <si>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</si>
  <si>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</si>
  <si>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</si>
  <si>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</si>
  <si>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</si>
  <si>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</si>
  <si>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</si>
  <si>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</si>
  <si>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</si>
  <si>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</si>
  <si>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</si>
  <si>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</si>
  <si>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</si>
  <si>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</si>
  <si>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</si>
  <si>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</si>
  <si>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</si>
  <si>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</si>
  <si>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</si>
  <si>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</si>
  <si>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</si>
  <si>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</si>
  <si>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</si>
  <si>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</si>
  <si>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</si>
  <si>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</si>
  <si>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</si>
  <si>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</si>
  <si>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</si>
  <si>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</si>
  <si>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</si>
  <si>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</si>
  <si>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</si>
  <si>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</si>
  <si>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</si>
  <si>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</si>
  <si>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</si>
  <si>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</si>
  <si>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</si>
  <si>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</si>
  <si>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</si>
  <si>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</si>
  <si>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</si>
  <si>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</si>
  <si>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</si>
  <si>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</si>
  <si>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</si>
  <si>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</si>
  <si>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</si>
  <si>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</si>
  <si>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</si>
  <si>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</si>
  <si>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</si>
  <si>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</si>
  <si>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</si>
  <si>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</si>
  <si>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</si>
  <si>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</si>
  <si>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</si>
  <si>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</si>
  <si>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</si>
  <si>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</si>
  <si>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</si>
  <si>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</si>
  <si>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</si>
  <si>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</si>
  <si>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</si>
  <si>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</si>
  <si>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</si>
  <si>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</si>
  <si>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</si>
  <si>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</si>
  <si>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</si>
  <si>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</si>
  <si>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</si>
  <si>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</si>
  <si>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</si>
  <si>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</si>
  <si>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</si>
  <si>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</si>
  <si>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</si>
  <si>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</si>
  <si>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</si>
  <si>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</si>
  <si>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</si>
  <si>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</si>
  <si>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</si>
  <si>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</si>
  <si>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</si>
  <si>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</si>
  <si>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</si>
  <si>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</si>
  <si>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</si>
  <si>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</si>
  <si>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</si>
  <si>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</si>
  <si>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</si>
  <si>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</si>
  <si>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</si>
  <si>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</si>
  <si>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</si>
  <si>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</si>
  <si>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</si>
  <si>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</si>
  <si>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</si>
  <si>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</si>
  <si>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</si>
  <si>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</si>
  <si>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</si>
  <si>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</si>
  <si>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</si>
  <si>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</si>
  <si>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</si>
  <si>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</si>
  <si>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</si>
  <si>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</si>
  <si>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</si>
  <si>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</si>
  <si>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</si>
  <si>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</si>
  <si>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</si>
  <si>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</si>
  <si>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</si>
  <si>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</si>
  <si>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</si>
  <si>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</si>
  <si>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</si>
  <si>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</si>
  <si>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</si>
  <si>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</si>
  <si>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</si>
  <si>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</si>
  <si>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</si>
  <si>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</si>
  <si>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</si>
  <si>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</si>
  <si>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</si>
  <si>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</si>
  <si>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</si>
  <si>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</si>
  <si>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</si>
  <si>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</si>
  <si>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</si>
  <si>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</si>
  <si>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</si>
  <si>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</si>
  <si>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</si>
  <si>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</si>
  <si>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</si>
  <si>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</si>
  <si>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</si>
  <si>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</si>
  <si>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</si>
  <si>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</si>
  <si>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</si>
  <si>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</si>
  <si>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</si>
  <si>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</si>
  <si>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</si>
  <si>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</si>
  <si>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</si>
  <si>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</si>
  <si>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</si>
  <si>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</si>
  <si>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</si>
  <si>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</si>
  <si>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</si>
  <si>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</si>
  <si>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</si>
  <si>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</si>
  <si>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</si>
  <si>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</si>
  <si>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</si>
  <si>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</si>
  <si>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</si>
  <si>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</si>
  <si>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</si>
  <si>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</si>
  <si>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</si>
  <si>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</si>
  <si>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</si>
  <si>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</si>
  <si>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</si>
  <si>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</si>
  <si>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</si>
  <si>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</si>
  <si>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</si>
  <si>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</si>
  <si>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</si>
  <si>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</si>
  <si>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</si>
  <si>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</si>
  <si>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</si>
  <si>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</si>
  <si>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</si>
  <si>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</si>
  <si>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</si>
  <si>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</si>
  <si>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</si>
  <si>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</si>
  <si>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</si>
  <si>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</si>
  <si>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</si>
  <si>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</si>
  <si>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</si>
  <si>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</si>
  <si>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</si>
  <si>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</si>
  <si>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</si>
  <si>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</si>
  <si>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</si>
  <si>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</si>
  <si>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</si>
  <si>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</si>
  <si>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</si>
  <si>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</si>
  <si>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</si>
  <si>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</si>
  <si>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</si>
  <si>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</si>
  <si>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</si>
  <si>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</si>
  <si>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</si>
  <si>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</si>
  <si>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</si>
  <si>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</si>
  <si>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</si>
  <si>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</si>
  <si>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</si>
  <si>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</si>
  <si>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</si>
  <si>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</si>
  <si>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</si>
  <si>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</si>
  <si>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</si>
  <si>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</si>
  <si>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</si>
  <si>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</si>
  <si>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</si>
  <si>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</si>
  <si>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</si>
  <si>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</si>
  <si>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</si>
  <si>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</si>
  <si>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</si>
  <si>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</si>
  <si>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</si>
  <si>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</si>
  <si>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</si>
  <si>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</si>
  <si>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</si>
  <si>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</si>
  <si>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</si>
  <si>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</si>
  <si>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</si>
  <si>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</si>
  <si>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</si>
  <si>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</si>
  <si>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</si>
  <si>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</si>
  <si>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</si>
  <si>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</si>
  <si>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</si>
  <si>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</si>
  <si>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</si>
  <si>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</si>
  <si>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</si>
  <si>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</si>
  <si>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</si>
  <si>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</si>
  <si>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</si>
  <si>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</si>
  <si>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</si>
  <si>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</si>
  <si>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</si>
  <si>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</si>
  <si>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</si>
  <si>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</si>
  <si>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</si>
  <si>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</si>
  <si>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</si>
  <si>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</si>
  <si>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</si>
  <si>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</si>
  <si>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</si>
  <si>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</si>
  <si>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</si>
  <si>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</si>
  <si>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</si>
  <si>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</si>
  <si>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</si>
  <si>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</si>
  <si>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</si>
  <si>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</si>
  <si>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</si>
  <si>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</si>
  <si>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</si>
  <si>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</si>
  <si>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</si>
  <si>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</si>
  <si>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</si>
  <si>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</si>
  <si>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</si>
  <si>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</si>
  <si>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</si>
  <si>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</si>
  <si>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</si>
  <si>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</si>
  <si>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</si>
  <si>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</si>
  <si>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</si>
  <si>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</si>
  <si>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</si>
  <si>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</si>
  <si>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</si>
  <si>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</si>
  <si>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</si>
  <si>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</si>
  <si>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</si>
  <si>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</si>
  <si>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</si>
  <si>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</si>
  <si>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</si>
  <si>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</si>
  <si>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</si>
  <si>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</si>
  <si>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</si>
  <si>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</si>
  <si>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</si>
  <si>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</si>
  <si>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</si>
  <si>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</si>
  <si>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</si>
  <si>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</si>
  <si>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</si>
  <si>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</si>
  <si>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</si>
  <si>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</si>
  <si>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</si>
  <si>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</si>
  <si>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</si>
  <si>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</si>
  <si>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</si>
  <si>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</si>
  <si>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</si>
  <si>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</si>
  <si>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</si>
  <si>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</si>
  <si>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</si>
  <si>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</si>
  <si>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</si>
  <si>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</si>
  <si>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</si>
  <si>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</si>
  <si>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</si>
  <si>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</si>
  <si>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</si>
  <si>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</si>
  <si>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</si>
  <si>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</si>
  <si>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</si>
  <si>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</si>
  <si>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</si>
  <si>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</si>
  <si>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</si>
  <si>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</si>
  <si>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</si>
  <si>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</si>
  <si>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</si>
  <si>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</si>
  <si>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</si>
  <si>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</si>
  <si>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</si>
  <si>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</si>
  <si>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</si>
  <si>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</si>
  <si>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</si>
  <si>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</si>
  <si>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</si>
  <si>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</si>
  <si>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</si>
  <si>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</si>
  <si>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</si>
  <si>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</si>
  <si>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</si>
  <si>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</si>
  <si>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</si>
  <si>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</si>
  <si>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</si>
  <si>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</si>
  <si>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</si>
  <si>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</si>
  <si>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</si>
  <si>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</si>
  <si>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</si>
  <si>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</si>
  <si>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</si>
  <si>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</si>
  <si>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</si>
  <si>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</si>
  <si>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</si>
  <si>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</si>
  <si>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</si>
  <si>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</si>
  <si>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</si>
  <si>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</si>
  <si>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</si>
  <si>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</si>
  <si>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</si>
  <si>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</si>
  <si>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</si>
  <si>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</si>
  <si>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</si>
  <si>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</si>
  <si>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</si>
  <si>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</si>
  <si>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</si>
  <si>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</si>
  <si>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</si>
  <si>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</si>
  <si>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</si>
  <si>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</si>
  <si>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</si>
  <si>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</si>
  <si>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</si>
  <si>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</si>
  <si>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</si>
  <si>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</si>
  <si>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</si>
  <si>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</si>
  <si>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</si>
  <si>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</si>
  <si>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</si>
  <si>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</si>
  <si>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</si>
  <si>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</si>
  <si>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</si>
  <si>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</si>
  <si>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</si>
  <si>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</si>
  <si>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</si>
  <si>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</si>
  <si>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</si>
  <si>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</si>
  <si>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</si>
  <si>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</si>
  <si>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</si>
  <si>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</si>
  <si>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</si>
  <si>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</si>
  <si>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</si>
  <si>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</si>
  <si>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</si>
  <si>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</si>
  <si>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</si>
  <si>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</si>
  <si>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</si>
  <si>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</si>
  <si>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</si>
  <si>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</si>
  <si>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</si>
  <si>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</si>
  <si>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</si>
  <si>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</si>
  <si>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</si>
  <si>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</si>
  <si>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</si>
  <si>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</si>
  <si>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</si>
  <si>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</si>
  <si>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</si>
  <si>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</si>
  <si>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</si>
  <si>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</si>
  <si>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</si>
  <si>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</si>
  <si>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</si>
  <si>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</si>
  <si>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</si>
  <si>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</si>
  <si>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</si>
  <si>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</si>
  <si>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</si>
  <si>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</si>
  <si>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</si>
  <si>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</si>
  <si>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</si>
  <si>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</si>
  <si>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</si>
  <si>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</si>
  <si>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</si>
  <si>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</si>
  <si>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</si>
  <si>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</si>
  <si>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</si>
  <si>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</si>
  <si>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</si>
  <si>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</si>
  <si>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</si>
  <si>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</si>
  <si>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</si>
  <si>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</si>
  <si>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</si>
  <si>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</si>
  <si>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</si>
  <si>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</si>
  <si>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</si>
  <si>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</si>
  <si>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</si>
  <si>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</si>
  <si>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</si>
  <si>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</si>
  <si>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</si>
  <si>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</si>
  <si>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</si>
  <si>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</si>
  <si>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</si>
  <si>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</si>
  <si>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</si>
  <si>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</si>
  <si>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</si>
  <si>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</si>
  <si>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</si>
  <si>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</si>
  <si>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</si>
  <si>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</si>
  <si>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</si>
  <si>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</si>
  <si>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</si>
  <si>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</si>
  <si>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</si>
  <si>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</si>
  <si>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</si>
  <si>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</si>
  <si>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</si>
  <si>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</si>
  <si>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</si>
  <si>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</si>
  <si>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</si>
  <si>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</si>
  <si>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</si>
  <si>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</si>
  <si>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</si>
  <si>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</si>
  <si>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</si>
  <si>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</si>
  <si>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</si>
  <si>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</si>
  <si>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</si>
  <si>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</si>
  <si>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</si>
  <si>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</si>
  <si>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</si>
  <si>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</si>
  <si>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</si>
  <si>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</si>
  <si>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</si>
  <si>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</si>
  <si>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</si>
  <si>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</si>
  <si>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</si>
  <si>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</si>
  <si>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</si>
  <si>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</si>
  <si>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</si>
  <si>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</si>
  <si>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</si>
  <si>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</si>
  <si>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</si>
  <si>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</si>
  <si>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</si>
  <si>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</si>
  <si>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</si>
  <si>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</si>
  <si>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</si>
  <si>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</si>
  <si>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</si>
  <si>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</si>
  <si>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</si>
  <si>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</si>
  <si>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</si>
  <si>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</si>
  <si>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</si>
  <si>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</si>
  <si>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</si>
  <si>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</si>
  <si>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</si>
  <si>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</si>
  <si>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</si>
  <si>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</si>
  <si>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</si>
  <si>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</si>
  <si>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</si>
  <si>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</si>
  <si>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</si>
  <si>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</si>
  <si>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</si>
  <si>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</si>
  <si>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</si>
  <si>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</si>
  <si>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</si>
  <si>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</si>
  <si>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</si>
  <si>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</si>
  <si>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</si>
  <si>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</si>
  <si>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</si>
  <si>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</si>
  <si>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</si>
  <si>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</si>
  <si>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</si>
  <si>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</si>
  <si>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</si>
  <si>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</si>
  <si>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</si>
  <si>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</si>
  <si>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</si>
  <si>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</si>
  <si>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</si>
  <si>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</si>
  <si>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</si>
  <si>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</si>
  <si>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</si>
  <si>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</si>
  <si>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</si>
  <si>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</si>
  <si>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</si>
  <si>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</si>
  <si>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</si>
  <si>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</si>
  <si>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</si>
  <si>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</si>
  <si>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</si>
  <si>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</si>
  <si>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</si>
  <si>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</si>
  <si>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</si>
  <si>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</si>
  <si>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</si>
  <si>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</si>
  <si>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</si>
  <si>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</si>
  <si>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</si>
  <si>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</si>
  <si>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</si>
  <si>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</si>
  <si>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</si>
  <si>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</si>
  <si>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</si>
  <si>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</si>
  <si>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</si>
  <si>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</si>
  <si>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</si>
  <si>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</si>
  <si>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</si>
  <si>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</si>
  <si>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</si>
  <si>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</si>
  <si>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</si>
  <si>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</si>
  <si>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</si>
  <si>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</si>
  <si>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</si>
  <si>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</si>
  <si>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</si>
  <si>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</si>
  <si>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</si>
  <si>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</si>
  <si>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</si>
  <si>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</si>
  <si>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</si>
  <si>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</si>
  <si>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</si>
  <si>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</si>
  <si>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</si>
  <si>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</si>
  <si>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</si>
  <si>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</si>
  <si>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</si>
  <si>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</si>
  <si>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</si>
  <si>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</si>
  <si>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</si>
  <si>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</si>
  <si>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</si>
  <si>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</si>
  <si>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</si>
  <si>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</si>
  <si>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</si>
  <si>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</si>
  <si>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</si>
  <si>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</si>
  <si>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</si>
  <si>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</si>
  <si>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</si>
  <si>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</si>
  <si>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</si>
  <si>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</si>
  <si>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</si>
  <si>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</si>
  <si>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</si>
  <si>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</si>
  <si>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</si>
  <si>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</si>
  <si>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</si>
  <si>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</si>
  <si>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</si>
  <si>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</si>
  <si>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</si>
  <si>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</si>
  <si>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</si>
  <si>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</si>
  <si>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</si>
  <si>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</si>
  <si>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</si>
  <si>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</si>
  <si>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</si>
  <si>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</si>
  <si>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</si>
  <si>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</si>
  <si>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</si>
  <si>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</si>
  <si>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</si>
  <si>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</si>
  <si>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</si>
  <si>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</si>
  <si>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</si>
  <si>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</si>
  <si>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</si>
  <si>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</si>
  <si>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</si>
  <si>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</si>
  <si>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</si>
  <si>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</si>
  <si>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</si>
  <si>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</si>
  <si>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</si>
  <si>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</si>
  <si>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</si>
  <si>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</si>
  <si>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</si>
  <si>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</si>
  <si>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</si>
  <si>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</si>
  <si>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</si>
  <si>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</si>
  <si>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</si>
  <si>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</si>
  <si>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</si>
  <si>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</si>
  <si>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</si>
  <si>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</si>
  <si>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</si>
  <si>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</si>
  <si>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</si>
  <si>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</si>
  <si>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</si>
  <si>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</si>
  <si>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</si>
  <si>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</si>
  <si>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</si>
  <si>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</si>
  <si>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</si>
  <si>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</si>
  <si>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</si>
  <si>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</si>
  <si>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</si>
  <si>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</si>
  <si>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</si>
  <si>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</si>
  <si>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</si>
  <si>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</si>
  <si>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</si>
  <si>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</si>
  <si>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</si>
  <si>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</si>
  <si>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</si>
  <si>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</si>
  <si>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</si>
  <si>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</si>
  <si>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</si>
  <si>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</si>
  <si>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</si>
  <si>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</si>
  <si>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</si>
  <si>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</si>
  <si>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</si>
  <si>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</si>
  <si>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</si>
  <si>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</si>
  <si>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</si>
  <si>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</si>
  <si>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</si>
  <si>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</si>
  <si>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</si>
  <si>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</si>
  <si>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</si>
  <si>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</si>
  <si>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</si>
  <si>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</si>
  <si>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</si>
  <si>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</si>
  <si>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</si>
  <si>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</si>
  <si>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</si>
  <si>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</si>
  <si>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</si>
  <si>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</si>
  <si>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</si>
  <si>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</si>
  <si>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</si>
  <si>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</si>
  <si>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</si>
  <si>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</si>
  <si>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</si>
  <si>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</si>
  <si>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</si>
  <si>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</si>
  <si>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</si>
  <si>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</si>
  <si>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</si>
  <si>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</si>
  <si>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</si>
  <si>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</si>
  <si>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</si>
  <si>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</si>
  <si>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</si>
  <si>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</si>
  <si>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</si>
  <si>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</si>
  <si>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</si>
  <si>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</si>
  <si>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</si>
  <si>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</si>
  <si>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</si>
  <si>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</si>
  <si>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</si>
  <si>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</si>
  <si>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</si>
  <si>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</si>
  <si>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</si>
  <si>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</si>
  <si>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</si>
  <si>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</si>
  <si>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</si>
  <si>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</si>
  <si>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</si>
  <si>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</si>
  <si>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</si>
  <si>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</si>
  <si>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</si>
  <si>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</si>
  <si>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</si>
  <si>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</si>
  <si>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</si>
  <si>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</si>
  <si>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</si>
  <si>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</si>
  <si>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</si>
  <si>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</si>
  <si>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</si>
  <si>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</si>
  <si>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</si>
  <si>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</si>
  <si>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</si>
  <si>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</si>
  <si>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</si>
  <si>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</si>
  <si>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</si>
  <si>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</si>
  <si>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</si>
  <si>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</si>
  <si>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</si>
  <si>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</si>
  <si>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</si>
  <si>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</si>
  <si>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</si>
  <si>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</si>
  <si>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</si>
  <si>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</si>
  <si>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</si>
  <si>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</si>
  <si>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</si>
  <si>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</si>
  <si>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</si>
  <si>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</si>
  <si>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</si>
  <si>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</si>
  <si>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</si>
  <si>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</si>
  <si>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</si>
  <si>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</si>
  <si>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</si>
  <si>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</si>
  <si>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</si>
  <si>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</si>
  <si>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</si>
  <si>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</si>
  <si>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</si>
  <si>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</si>
  <si>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</si>
  <si>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</si>
  <si>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</si>
  <si>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</si>
  <si>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</si>
  <si>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</si>
  <si>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</si>
  <si>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</si>
  <si>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</si>
  <si>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</si>
  <si>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</si>
  <si>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</si>
  <si>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</si>
  <si>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</si>
  <si>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</si>
  <si>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</si>
  <si>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</si>
  <si>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</si>
  <si>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</si>
  <si>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</si>
  <si>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</si>
  <si>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</si>
  <si>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</si>
  <si>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</si>
  <si>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</si>
  <si>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</si>
  <si>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</si>
  <si>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</si>
  <si>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</si>
  <si>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</si>
  <si>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</si>
  <si>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</si>
  <si>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</si>
  <si>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</si>
  <si>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</si>
  <si>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</si>
  <si>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</si>
  <si>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</si>
  <si>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</si>
  <si>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</si>
  <si>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</si>
  <si>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</si>
  <si>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</si>
  <si>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</si>
  <si>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</si>
  <si>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</si>
  <si>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</si>
  <si>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</si>
  <si>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</si>
  <si>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</si>
  <si>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</si>
  <si>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</si>
  <si>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</si>
  <si>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</si>
  <si>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</si>
  <si>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</si>
  <si>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</si>
  <si>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</si>
  <si>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</si>
  <si>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</si>
  <si>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</si>
  <si>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</si>
  <si>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</si>
  <si>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</si>
  <si>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</si>
  <si>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</si>
  <si>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</si>
  <si>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</si>
  <si>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</si>
  <si>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</si>
  <si>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</si>
  <si>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</si>
  <si>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</si>
  <si>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</si>
  <si>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</si>
  <si>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</si>
  <si>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</si>
  <si>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</si>
  <si>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</si>
  <si>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</si>
  <si>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</si>
  <si>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</si>
  <si>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</si>
  <si>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</si>
  <si>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</si>
  <si>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</si>
  <si>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</si>
  <si>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</si>
  <si>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</si>
  <si>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</si>
  <si>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</si>
  <si>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</si>
  <si>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</si>
  <si>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</si>
  <si>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</si>
  <si>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</si>
  <si>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</si>
  <si>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</si>
  <si>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</si>
  <si>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</si>
  <si>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</si>
  <si>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</si>
  <si>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</si>
  <si>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</si>
  <si>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</si>
  <si>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</si>
  <si>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</si>
  <si>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</si>
  <si>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</si>
  <si>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</si>
  <si>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</si>
  <si>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</si>
  <si>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</si>
  <si>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</si>
  <si>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</si>
  <si>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</si>
  <si>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</si>
  <si>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</si>
  <si>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</si>
  <si>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</si>
  <si>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</si>
  <si>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</si>
  <si>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</si>
  <si>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</si>
  <si>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</si>
  <si>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</si>
  <si>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</si>
  <si>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</si>
  <si>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</si>
  <si>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</si>
  <si>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</si>
  <si>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</si>
  <si>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</si>
  <si>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</si>
  <si>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</si>
  <si>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</si>
  <si>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</si>
  <si>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</si>
  <si>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</si>
  <si>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</si>
  <si>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</si>
  <si>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</si>
  <si>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</si>
  <si>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</si>
  <si>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</si>
  <si>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</si>
  <si>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</si>
  <si>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</si>
  <si>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</si>
  <si>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</si>
  <si>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</si>
  <si>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</si>
  <si>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</si>
  <si>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</si>
  <si>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</si>
  <si>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</si>
  <si>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</si>
  <si>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</si>
  <si>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</si>
  <si>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</si>
  <si>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</si>
  <si>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</si>
  <si>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</si>
  <si>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</si>
  <si>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</si>
  <si>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</si>
  <si>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</si>
  <si>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</si>
  <si>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</si>
  <si>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</si>
  <si>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</si>
  <si>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</si>
  <si>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</si>
  <si>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</si>
  <si>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</si>
  <si>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</si>
  <si>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</si>
  <si>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</si>
  <si>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</si>
  <si>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</si>
  <si>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</si>
  <si>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</si>
  <si>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</si>
  <si>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</si>
  <si>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</si>
  <si>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</si>
  <si>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</si>
  <si>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</si>
  <si>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</si>
  <si>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</si>
  <si>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</si>
  <si>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</si>
  <si>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</si>
  <si>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</si>
  <si>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</si>
  <si>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</si>
  <si>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</si>
  <si>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</si>
  <si>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</si>
  <si>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</si>
  <si>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</si>
  <si>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</si>
  <si>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</si>
  <si>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</si>
  <si>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</si>
  <si>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</si>
  <si>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</si>
  <si>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</si>
  <si>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</si>
  <si>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</si>
  <si>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</si>
  <si>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</si>
  <si>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</si>
  <si>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</si>
  <si>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</si>
  <si>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</si>
  <si>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</si>
  <si>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</si>
  <si>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</si>
  <si>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</si>
  <si>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</si>
  <si>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</si>
  <si>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</si>
  <si>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</si>
  <si>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</si>
  <si>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</si>
  <si>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</si>
  <si>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</si>
  <si>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</si>
  <si>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</si>
  <si>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</si>
  <si>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</si>
  <si>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</si>
  <si>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</si>
  <si>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</si>
  <si>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</si>
  <si>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</si>
  <si>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</si>
  <si>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</si>
  <si>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</si>
  <si>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</si>
  <si>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</si>
  <si>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</si>
  <si>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</si>
  <si>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</si>
  <si>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</si>
  <si>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</si>
  <si>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</si>
  <si>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</si>
  <si>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</si>
  <si>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</si>
  <si>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</si>
  <si>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</si>
  <si>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</si>
  <si>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</si>
  <si>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</si>
  <si>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</si>
  <si>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</si>
  <si>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</si>
  <si>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</si>
  <si>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</si>
  <si>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</si>
  <si>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</si>
  <si>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</si>
  <si>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</si>
  <si>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</si>
  <si>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</si>
  <si>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</si>
  <si>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</si>
  <si>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</si>
  <si>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</si>
  <si>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</si>
  <si>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</si>
  <si>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</si>
  <si>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</si>
  <si>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</si>
  <si>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</si>
  <si>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</si>
  <si>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</si>
  <si>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</si>
  <si>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</si>
  <si>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</si>
  <si>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</si>
  <si>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</si>
  <si>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</si>
  <si>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</si>
  <si>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</si>
  <si>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</si>
  <si>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</si>
  <si>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</si>
  <si>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</si>
  <si>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</si>
  <si>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</si>
  <si>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</si>
  <si>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</si>
  <si>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</si>
  <si>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</si>
  <si>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</si>
  <si>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</si>
  <si>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</si>
  <si>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</si>
  <si>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</si>
  <si>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</si>
  <si>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</si>
  <si>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</si>
  <si>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</si>
  <si>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</si>
  <si>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</si>
  <si>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</si>
  <si>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</si>
  <si>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</si>
  <si>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</si>
  <si>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</si>
  <si>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</si>
  <si>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</si>
  <si>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</si>
  <si>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</si>
  <si>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</si>
  <si>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</si>
  <si>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</si>
  <si>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</si>
  <si>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</si>
  <si>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</si>
  <si>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</si>
  <si>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</si>
  <si>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</si>
  <si>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</si>
  <si>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</si>
  <si>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</si>
  <si>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</si>
  <si>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</si>
  <si>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</si>
  <si>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</si>
  <si>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</si>
  <si>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</si>
  <si>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</si>
  <si>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</si>
  <si>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</si>
  <si>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</si>
  <si>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</si>
  <si>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</si>
  <si>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</si>
  <si>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</si>
  <si>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</si>
  <si>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</si>
  <si>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</si>
  <si>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</si>
  <si>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</si>
  <si>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</si>
  <si>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</si>
  <si>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</si>
  <si>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</si>
  <si>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</si>
  <si>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</si>
  <si>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</si>
  <si>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</si>
  <si>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</si>
  <si>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</si>
  <si>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</si>
  <si>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</si>
  <si>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</si>
  <si>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</si>
  <si>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</si>
  <si>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</si>
  <si>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</si>
  <si>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</si>
  <si>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</si>
  <si>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</si>
  <si>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</si>
  <si>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</si>
  <si>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</si>
  <si>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</si>
  <si>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</si>
  <si>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</si>
  <si>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</si>
  <si>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</si>
  <si>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</si>
  <si>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</si>
  <si>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</si>
  <si>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</si>
  <si>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</si>
  <si>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</si>
  <si>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</si>
  <si>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</si>
  <si>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</si>
  <si>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</si>
  <si>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</si>
  <si>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</si>
  <si>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</si>
  <si>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</si>
  <si>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</si>
  <si>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</si>
  <si>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</si>
  <si>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</si>
  <si>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</si>
  <si>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</si>
  <si>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</si>
  <si>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</si>
  <si>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</si>
  <si>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</si>
  <si>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</si>
  <si>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</si>
  <si>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</si>
  <si>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</si>
  <si>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</si>
  <si>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</si>
  <si>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</si>
  <si>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</si>
  <si>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</si>
  <si>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</si>
  <si>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</si>
  <si>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</si>
  <si>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</si>
  <si>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</si>
  <si>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</si>
  <si>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</si>
  <si>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</si>
  <si>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</si>
  <si>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</si>
  <si>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</si>
  <si>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</si>
  <si>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</si>
  <si>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</si>
  <si>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</si>
  <si>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</si>
  <si>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</si>
  <si>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</si>
  <si>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</si>
  <si>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</si>
  <si>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</si>
  <si>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</si>
  <si>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</si>
  <si>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</si>
  <si>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</si>
  <si>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</si>
  <si>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</si>
  <si>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</si>
  <si>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</si>
  <si>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</si>
  <si>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</si>
  <si>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</si>
  <si>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</si>
  <si>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</si>
  <si>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</si>
  <si>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</si>
  <si>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</si>
  <si>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</si>
  <si>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</si>
  <si>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</si>
  <si>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</si>
  <si>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</si>
  <si>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</si>
  <si>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</si>
  <si>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</si>
  <si>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</si>
  <si>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</si>
  <si>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</si>
  <si>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</si>
  <si>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</si>
  <si>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</si>
  <si>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</si>
  <si>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</si>
  <si>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</si>
  <si>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</si>
  <si>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</si>
  <si>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</si>
  <si>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</si>
  <si>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</si>
  <si>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</si>
  <si>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</si>
  <si>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</si>
  <si>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</si>
  <si>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</si>
  <si>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</si>
  <si>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</si>
  <si>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</si>
  <si>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</si>
  <si>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</si>
  <si>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</si>
  <si>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</si>
  <si>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</si>
  <si>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</si>
  <si>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</si>
  <si>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</si>
  <si>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</si>
  <si>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</si>
  <si>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</si>
  <si>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</si>
  <si>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</si>
  <si>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</si>
  <si>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</si>
  <si>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</si>
  <si>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</si>
  <si>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</si>
  <si>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</si>
  <si>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</si>
  <si>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</si>
  <si>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</si>
  <si>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</si>
  <si>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</si>
  <si>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</si>
  <si>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</si>
  <si>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</si>
  <si>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</si>
  <si>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</si>
  <si>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</si>
  <si>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</si>
  <si>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</si>
  <si>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</si>
  <si>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</si>
  <si>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</si>
  <si>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</si>
  <si>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</si>
  <si>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</si>
  <si>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</si>
  <si>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</si>
  <si>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</si>
  <si>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</si>
  <si>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</si>
  <si>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</si>
  <si>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</si>
  <si>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</si>
  <si>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</si>
  <si>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</si>
  <si>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</si>
  <si>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</si>
  <si>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</si>
  <si>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</si>
  <si>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</si>
  <si>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</si>
  <si>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</si>
  <si>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</si>
  <si>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</si>
  <si>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</si>
  <si>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</si>
  <si>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</si>
  <si>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</si>
  <si>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</si>
  <si>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</si>
  <si>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</si>
  <si>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</si>
  <si>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</si>
  <si>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</si>
  <si>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</si>
  <si>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</si>
  <si>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</si>
  <si>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</si>
  <si>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</si>
  <si>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</si>
  <si>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</si>
  <si>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</si>
  <si>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</si>
  <si>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</si>
  <si>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</si>
  <si>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</si>
  <si>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</si>
  <si>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</si>
  <si>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</si>
  <si>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</si>
  <si>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</si>
  <si>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</si>
  <si>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</si>
  <si>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</si>
  <si>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</si>
  <si>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</si>
  <si>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</si>
  <si>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</si>
  <si>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</si>
  <si>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</si>
  <si>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</si>
  <si>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</si>
  <si>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</si>
  <si>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</si>
  <si>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</si>
  <si>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</si>
  <si>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</si>
  <si>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</si>
  <si>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</si>
  <si>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</si>
  <si>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</si>
  <si>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</si>
  <si>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</si>
  <si>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</si>
  <si>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</si>
  <si>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</si>
  <si>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</si>
  <si>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</si>
  <si>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</si>
  <si>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</si>
  <si>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</si>
  <si>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</si>
  <si>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</si>
  <si>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</si>
  <si>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</si>
  <si>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</si>
  <si>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</si>
  <si>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</si>
  <si>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</si>
  <si>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</si>
  <si>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</si>
  <si>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</si>
  <si>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</si>
  <si>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</si>
  <si>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</si>
  <si>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</si>
  <si>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</si>
  <si>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</si>
  <si>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</si>
  <si>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</si>
  <si>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</si>
  <si>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</si>
  <si>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</si>
  <si>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</si>
  <si>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</si>
  <si>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</si>
  <si>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</si>
  <si>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</si>
  <si>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</si>
  <si>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</si>
  <si>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</si>
  <si>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</si>
  <si>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</si>
  <si>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</si>
  <si>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</si>
  <si>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</si>
  <si>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</si>
  <si>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</si>
  <si>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</si>
  <si>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</si>
  <si>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</si>
  <si>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</si>
  <si>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</si>
  <si>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</si>
  <si>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</si>
  <si>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</si>
  <si>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</si>
  <si>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</si>
  <si>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</si>
  <si>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</si>
  <si>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</si>
  <si>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</si>
  <si>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</si>
  <si>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</si>
  <si>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</si>
  <si>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</si>
  <si>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</si>
  <si>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</si>
  <si>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</si>
  <si>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</si>
  <si>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</si>
  <si>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</si>
  <si>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</si>
  <si>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</si>
  <si>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</si>
  <si>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</si>
  <si>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</si>
  <si>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</si>
  <si>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</si>
  <si>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</si>
  <si>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</si>
  <si>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</si>
  <si>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</si>
  <si>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</si>
  <si>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</si>
  <si>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</si>
  <si>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</si>
  <si>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</si>
  <si>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</si>
  <si>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</si>
  <si>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</si>
  <si>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</si>
  <si>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</si>
  <si>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</si>
  <si>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</si>
  <si>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</si>
  <si>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</si>
  <si>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</si>
  <si>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</si>
  <si>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</si>
  <si>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</si>
  <si>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</si>
  <si>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</si>
  <si>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</si>
  <si>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</si>
  <si>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</si>
  <si>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</si>
  <si>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</si>
  <si>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</si>
  <si>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</si>
  <si>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</si>
  <si>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</si>
  <si>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</si>
  <si>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</si>
  <si>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</si>
  <si>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</si>
  <si>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</si>
  <si>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</si>
  <si>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</si>
  <si>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</si>
  <si>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</si>
  <si>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</si>
  <si>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</si>
  <si>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</si>
  <si>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</si>
  <si>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</si>
  <si>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</si>
  <si>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</si>
  <si>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</si>
  <si>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</si>
  <si>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</si>
  <si>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</si>
  <si>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</si>
  <si>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</si>
  <si>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</si>
  <si>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</si>
  <si>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</si>
  <si>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</si>
  <si>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</si>
  <si>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</si>
  <si>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</si>
  <si>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</si>
  <si>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</si>
  <si>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</si>
  <si>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</si>
  <si>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</si>
  <si>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</si>
  <si>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</si>
  <si>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</si>
  <si>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</si>
  <si>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</si>
  <si>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</si>
  <si>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</si>
  <si>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</si>
  <si>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</si>
  <si>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</si>
  <si>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</si>
  <si>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</si>
  <si>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</si>
  <si>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</si>
  <si>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</si>
  <si>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</si>
  <si>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</si>
  <si>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</si>
  <si>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</si>
  <si>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</si>
  <si>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</si>
  <si>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</si>
  <si>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</si>
  <si>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</si>
  <si>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</si>
  <si>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</si>
  <si>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</si>
  <si>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</si>
  <si>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</si>
  <si>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</si>
  <si>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</si>
  <si>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</si>
  <si>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</si>
  <si>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</si>
  <si>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</si>
  <si>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</si>
  <si>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</si>
  <si>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</si>
  <si>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</si>
  <si>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</si>
  <si>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</si>
  <si>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</si>
  <si>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</si>
  <si>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</si>
  <si>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</si>
  <si>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</si>
  <si>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</si>
  <si>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</si>
  <si>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</si>
  <si>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</si>
  <si>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</si>
  <si>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</si>
  <si>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</si>
  <si>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</si>
  <si>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</si>
  <si>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</si>
  <si>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</si>
  <si>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</si>
  <si>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</si>
  <si>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</si>
  <si>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</si>
  <si>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</si>
  <si>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</si>
  <si>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</si>
  <si>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</si>
  <si>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</si>
  <si>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</si>
  <si>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</si>
  <si>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</si>
  <si>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</si>
  <si>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</si>
  <si>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</si>
  <si>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</si>
  <si>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</si>
  <si>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</si>
  <si>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</si>
  <si>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</si>
  <si>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</si>
  <si>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</si>
  <si>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</si>
  <si>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</si>
  <si>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</si>
  <si>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</si>
  <si>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</si>
  <si>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</si>
  <si>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</si>
  <si>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</si>
  <si>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</si>
  <si>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</si>
  <si>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</si>
  <si>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</si>
  <si>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</si>
  <si>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</si>
  <si>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</si>
  <si>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</si>
  <si>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</si>
  <si>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</si>
  <si>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</si>
  <si>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</si>
  <si>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</si>
  <si>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</si>
  <si>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</si>
  <si>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</si>
  <si>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</si>
  <si>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</si>
  <si>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</si>
  <si>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</si>
  <si>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</si>
  <si>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</si>
  <si>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</si>
  <si>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</si>
  <si>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</si>
  <si>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</si>
  <si>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</si>
  <si>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</si>
  <si>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</si>
  <si>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</si>
  <si>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</si>
  <si>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</si>
  <si>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</si>
  <si>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</si>
  <si>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</si>
  <si>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</si>
  <si>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</si>
  <si>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</si>
  <si>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</si>
  <si>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</si>
  <si>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</si>
  <si>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</si>
  <si>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</si>
  <si>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</si>
  <si>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</si>
  <si>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</si>
  <si>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</si>
  <si>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</si>
  <si>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</si>
  <si>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</si>
  <si>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</si>
  <si>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</si>
  <si>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</si>
  <si>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</si>
  <si>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</si>
  <si>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</si>
  <si>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</si>
  <si>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</si>
  <si>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</si>
  <si>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</si>
  <si>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</si>
  <si>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</si>
  <si>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</si>
  <si>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</si>
  <si>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</si>
  <si>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</si>
  <si>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</si>
  <si>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</si>
  <si>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</si>
  <si>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</si>
  <si>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</si>
  <si>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</si>
  <si>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</si>
  <si>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</si>
  <si>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</si>
  <si>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</si>
  <si>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</si>
  <si>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</si>
  <si>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</si>
  <si>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</si>
  <si>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</si>
  <si>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</si>
  <si>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</si>
  <si>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</si>
  <si>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</si>
  <si>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</si>
  <si>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</si>
  <si>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</si>
  <si>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</si>
  <si>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</si>
  <si>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</si>
  <si>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</si>
  <si>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</si>
  <si>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</si>
  <si>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</si>
  <si>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</si>
  <si>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</si>
  <si>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</si>
  <si>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</si>
  <si>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</si>
  <si>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</si>
  <si>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</si>
  <si>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</si>
  <si>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</si>
  <si>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</si>
  <si>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</si>
  <si>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</si>
  <si>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</si>
  <si>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</si>
  <si>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</si>
  <si>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</si>
  <si>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</si>
  <si>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</si>
  <si>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</si>
  <si>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</si>
  <si>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</si>
  <si>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</si>
  <si>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</si>
  <si>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</si>
  <si>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</si>
  <si>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</si>
  <si>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</si>
  <si>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</si>
  <si>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</si>
  <si>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</si>
  <si>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</si>
  <si>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</si>
  <si>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</si>
  <si>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</si>
  <si>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</si>
  <si>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</si>
  <si>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</si>
  <si>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</si>
  <si>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</si>
  <si>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</si>
  <si>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</si>
  <si>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</si>
  <si>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</si>
  <si>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</si>
  <si>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</si>
  <si>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</si>
  <si>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</si>
  <si>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</si>
  <si>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</si>
  <si>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</si>
  <si>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</si>
  <si>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</si>
  <si>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</si>
  <si>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</si>
  <si>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</si>
  <si>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</si>
  <si>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</si>
  <si>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</si>
  <si>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</si>
  <si>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</si>
  <si>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</si>
  <si>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</si>
  <si>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</si>
  <si>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</si>
  <si>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</si>
  <si>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</si>
  <si>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</si>
  <si>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</si>
  <si>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</si>
  <si>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</si>
  <si>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</si>
  <si>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</si>
  <si>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</si>
  <si>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</si>
  <si>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</si>
  <si>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</si>
  <si>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</si>
  <si>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</si>
  <si>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</si>
  <si>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</si>
  <si>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</si>
  <si>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</si>
  <si>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</si>
  <si>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</si>
  <si>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</si>
  <si>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</si>
  <si>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</si>
  <si>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</si>
  <si>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</si>
  <si>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</si>
  <si>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</si>
  <si>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</si>
  <si>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</si>
  <si>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</si>
  <si>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</si>
  <si>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</si>
  <si>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</si>
  <si>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</si>
  <si>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</si>
  <si>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</si>
  <si>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</si>
  <si>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</si>
  <si>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</si>
  <si>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</si>
  <si>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</si>
  <si>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</si>
  <si>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</si>
  <si>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</si>
  <si>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</si>
  <si>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</si>
  <si>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</si>
  <si>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</si>
  <si>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</si>
  <si>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</si>
  <si>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</si>
  <si>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</si>
  <si>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</si>
  <si>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</si>
  <si>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</si>
  <si>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</si>
  <si>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</si>
  <si>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</si>
  <si>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</si>
  <si>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</si>
  <si>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</si>
  <si>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</si>
  <si>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</si>
  <si>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</si>
  <si>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</si>
  <si>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</si>
  <si>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</si>
  <si>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</si>
  <si>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</si>
  <si>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</si>
  <si>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</si>
  <si>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</si>
  <si>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</si>
  <si>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</si>
  <si>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</si>
  <si>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</si>
  <si>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</si>
  <si>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</si>
  <si>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</si>
  <si>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</si>
  <si>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</si>
  <si>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</si>
  <si>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</si>
  <si>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</si>
  <si>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</si>
  <si>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</si>
  <si>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</si>
  <si>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</si>
  <si>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</si>
  <si>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</si>
  <si>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</si>
  <si>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</si>
  <si>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</si>
  <si>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</si>
  <si>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</si>
  <si>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</si>
  <si>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</si>
  <si>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</si>
  <si>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</si>
  <si>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</si>
  <si>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</si>
  <si>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</si>
  <si>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</si>
  <si>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</si>
  <si>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</si>
  <si>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</si>
  <si>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</si>
  <si>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</si>
  <si>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</si>
  <si>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</si>
  <si>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</si>
  <si>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</si>
  <si>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</si>
  <si>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</si>
  <si>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</si>
  <si>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</si>
  <si>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</si>
  <si>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</si>
  <si>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</si>
  <si>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</si>
  <si>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</si>
  <si>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</si>
  <si>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</si>
  <si>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</si>
  <si>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</si>
  <si>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</si>
  <si>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</si>
  <si>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</si>
  <si>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</si>
  <si>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</si>
  <si>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</si>
  <si>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</si>
  <si>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</si>
  <si>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</si>
  <si>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</si>
  <si>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</si>
  <si>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</si>
  <si>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</si>
  <si>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</si>
  <si>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</si>
  <si>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</si>
  <si>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</si>
  <si>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</si>
  <si>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</si>
  <si>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</si>
  <si>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</si>
  <si>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</si>
  <si>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</si>
  <si>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</si>
  <si>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</si>
  <si>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</si>
  <si>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</si>
  <si>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</si>
  <si>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</si>
  <si>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</si>
  <si>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</si>
  <si>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</si>
  <si>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</si>
  <si>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</si>
  <si>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</si>
  <si>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</si>
  <si>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</si>
  <si>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</si>
  <si>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</si>
  <si>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</si>
  <si>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</si>
  <si>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</si>
  <si>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</si>
  <si>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</si>
  <si>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</si>
  <si>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</si>
  <si>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</si>
  <si>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</si>
  <si>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</si>
  <si>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</si>
  <si>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</si>
  <si>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</si>
  <si>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</si>
  <si>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</si>
  <si>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</si>
  <si>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</si>
  <si>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</si>
  <si>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</si>
  <si>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</si>
  <si>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</si>
  <si>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</si>
  <si>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</si>
  <si>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</si>
  <si>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</si>
  <si>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</si>
  <si>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</si>
  <si>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</si>
  <si>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</si>
  <si>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</si>
  <si>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</si>
  <si>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</si>
  <si>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</si>
  <si>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</si>
  <si>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</si>
  <si>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</si>
  <si>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</si>
  <si>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</si>
  <si>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</si>
  <si>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</si>
  <si>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</si>
  <si>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</si>
  <si>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</si>
  <si>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</si>
  <si>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</si>
  <si>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</si>
  <si>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</si>
  <si>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</si>
  <si>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</si>
  <si>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</si>
  <si>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</si>
  <si>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</si>
  <si>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</si>
  <si>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</si>
  <si>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</si>
  <si>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</si>
  <si>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</si>
  <si>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</si>
  <si>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</si>
  <si>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</si>
  <si>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</si>
  <si>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</si>
  <si>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</si>
  <si>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</si>
  <si>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</si>
  <si>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</si>
  <si>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</si>
  <si>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</si>
  <si>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</si>
  <si>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</si>
  <si>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</si>
  <si>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</si>
  <si>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</si>
  <si>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</si>
  <si>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</si>
  <si>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</si>
  <si>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</si>
  <si>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</si>
  <si>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</si>
  <si>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</si>
  <si>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</si>
  <si>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</si>
  <si>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</si>
  <si>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</si>
  <si>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</si>
  <si>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</si>
  <si>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</si>
  <si>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</si>
  <si>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</si>
  <si>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</si>
  <si>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</si>
  <si>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</si>
  <si>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</si>
  <si>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</si>
  <si>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</si>
  <si>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</si>
  <si>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</si>
  <si>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</si>
  <si>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</si>
  <si>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</si>
  <si>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</si>
  <si>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</si>
  <si>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</si>
  <si>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</si>
  <si>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</si>
  <si>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</si>
  <si>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</si>
  <si>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</si>
  <si>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</si>
  <si>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</si>
  <si>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</si>
  <si>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</si>
  <si>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</si>
  <si>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</si>
  <si>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</si>
  <si>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</si>
  <si>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</si>
  <si>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</si>
  <si>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</si>
  <si>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</si>
  <si>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</si>
  <si>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</si>
  <si>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</si>
  <si>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</si>
  <si>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</si>
  <si>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</si>
  <si>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</si>
  <si>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</si>
  <si>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</si>
  <si>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</si>
  <si>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</si>
  <si>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</si>
  <si>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</si>
  <si>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</si>
  <si>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</si>
  <si>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</si>
  <si>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</si>
  <si>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</si>
  <si>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</si>
  <si>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</si>
  <si>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</si>
  <si>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</si>
  <si>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</si>
  <si>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</si>
  <si>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</si>
  <si>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</si>
  <si>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</si>
  <si>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</si>
  <si>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</si>
  <si>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</si>
  <si>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</si>
  <si>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</si>
  <si>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</si>
  <si>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</si>
  <si>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</si>
  <si>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</si>
  <si>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</si>
  <si>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</si>
  <si>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</si>
  <si>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</si>
  <si>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</si>
  <si>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</si>
  <si>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</si>
  <si>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</si>
  <si>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</si>
  <si>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</si>
  <si>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</si>
  <si>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</si>
  <si>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</si>
  <si>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</si>
  <si>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</si>
  <si>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</si>
  <si>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</si>
  <si>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</si>
  <si>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</si>
  <si>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</si>
  <si>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</si>
  <si>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</si>
  <si>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</si>
  <si>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</si>
  <si>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</si>
  <si>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</si>
  <si>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</si>
  <si>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</si>
  <si>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</si>
  <si>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</si>
  <si>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</si>
  <si>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</si>
  <si>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</si>
  <si>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</si>
  <si>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</si>
  <si>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</si>
  <si>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</si>
  <si>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</si>
  <si>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</si>
  <si>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</si>
  <si>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</si>
  <si>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</si>
  <si>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</si>
  <si>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</si>
  <si>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</si>
  <si>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</si>
  <si>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</si>
  <si>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</si>
  <si>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</si>
  <si>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</si>
  <si>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</si>
  <si>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</si>
  <si>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</si>
  <si>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</si>
  <si>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</si>
  <si>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</si>
  <si>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</si>
  <si>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</si>
  <si>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</si>
  <si>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</si>
  <si>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</si>
  <si>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</si>
  <si>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</si>
  <si>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</si>
  <si>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</si>
  <si>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</si>
  <si>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</si>
  <si>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</si>
  <si>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</si>
  <si>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</si>
  <si>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</si>
  <si>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</si>
  <si>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</si>
  <si>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</si>
  <si>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</si>
  <si>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</si>
  <si>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</si>
  <si>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</si>
  <si>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</si>
  <si>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</si>
  <si>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</si>
  <si>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</si>
  <si>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</si>
  <si>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</si>
  <si>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</si>
  <si>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</si>
  <si>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</si>
  <si>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</si>
  <si>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</si>
  <si>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</si>
  <si>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</si>
  <si>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</si>
  <si>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</si>
  <si>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</si>
  <si>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</si>
  <si>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</si>
  <si>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</si>
  <si>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</si>
  <si>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</si>
  <si>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</si>
  <si>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</si>
  <si>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</si>
  <si>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</si>
  <si>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</si>
  <si>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</si>
  <si>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</si>
  <si>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</si>
  <si>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</si>
  <si>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</si>
  <si>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</si>
  <si>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</si>
  <si>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</si>
  <si>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</si>
  <si>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</si>
  <si>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</si>
  <si>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</si>
  <si>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</si>
  <si>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</si>
  <si>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</si>
  <si>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</si>
  <si>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</si>
  <si>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</si>
  <si>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</si>
  <si>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</si>
  <si>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</si>
  <si>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</si>
  <si>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</si>
  <si>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</si>
  <si>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</si>
  <si>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</si>
  <si>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</si>
  <si>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</si>
  <si>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</si>
  <si>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</si>
  <si>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</si>
  <si>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</si>
  <si>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</si>
  <si>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</si>
  <si>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</si>
  <si>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</si>
  <si>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</si>
  <si>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</si>
  <si>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</si>
  <si>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</si>
  <si>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</si>
  <si>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</si>
  <si>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</si>
  <si>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</si>
  <si>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</si>
  <si>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</si>
  <si>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</si>
  <si>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</si>
  <si>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</si>
  <si>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</si>
  <si>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</si>
  <si>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</si>
  <si>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</si>
  <si>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</si>
  <si>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</si>
  <si>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</si>
  <si>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</si>
  <si>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</si>
  <si>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</si>
  <si>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</si>
  <si>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</si>
  <si>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</si>
  <si>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</si>
  <si>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</si>
  <si>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</si>
  <si>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</si>
  <si>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</si>
  <si>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</si>
  <si>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</si>
  <si>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</si>
  <si>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</si>
  <si>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</si>
  <si>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</si>
  <si>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</si>
  <si>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</si>
  <si>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</si>
  <si>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</si>
  <si>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</si>
  <si>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</si>
  <si>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</si>
  <si>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</si>
  <si>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</si>
  <si>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</si>
  <si>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</si>
  <si>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</si>
  <si>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</si>
  <si>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</si>
  <si>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</si>
  <si>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</si>
  <si>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</si>
  <si>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</si>
  <si>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</si>
  <si>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</si>
  <si>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</si>
  <si>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</si>
  <si>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</si>
  <si>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</si>
  <si>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</si>
  <si>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</si>
  <si>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</si>
  <si>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</si>
  <si>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</si>
  <si>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</si>
  <si>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</si>
  <si>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</si>
  <si>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</si>
  <si>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</si>
  <si>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</si>
  <si>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</si>
  <si>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</si>
  <si>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</si>
  <si>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</si>
  <si>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</si>
  <si>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</si>
  <si>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</si>
  <si>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</si>
  <si>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</si>
  <si>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</si>
  <si>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</si>
  <si>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</si>
  <si>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</si>
  <si>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</si>
  <si>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</si>
  <si>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</si>
  <si>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</si>
  <si>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</si>
  <si>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</si>
  <si>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</si>
  <si>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</si>
  <si>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</si>
  <si>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</si>
  <si>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</si>
  <si>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</si>
  <si>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</si>
  <si>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</si>
  <si>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</si>
  <si>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</si>
  <si>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</si>
  <si>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</si>
  <si>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</si>
  <si>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</si>
  <si>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</si>
  <si>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</si>
  <si>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</si>
  <si>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</si>
  <si>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</si>
  <si>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</si>
  <si>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</si>
  <si>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</si>
  <si>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</si>
  <si>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</si>
  <si>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</si>
  <si>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</si>
  <si>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</si>
  <si>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</si>
  <si>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</si>
  <si>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</si>
  <si>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</si>
  <si>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</si>
  <si>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</si>
  <si>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</si>
  <si>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</si>
  <si>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</si>
  <si>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</si>
  <si>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</si>
  <si>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</si>
  <si>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</si>
  <si>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</si>
  <si>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</si>
  <si>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</si>
  <si>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</si>
  <si>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</si>
  <si>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</si>
  <si>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</si>
  <si>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</si>
  <si>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</si>
  <si>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</si>
  <si>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</si>
  <si>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</si>
  <si>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</si>
  <si>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</si>
  <si>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</si>
  <si>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</si>
  <si>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</si>
  <si>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</si>
  <si>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</si>
  <si>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</si>
  <si>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</si>
  <si>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</si>
  <si>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</si>
  <si>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</si>
  <si>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</si>
  <si>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</si>
  <si>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</si>
  <si>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</si>
  <si>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</si>
  <si>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</si>
  <si>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</si>
  <si>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</si>
  <si>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</si>
  <si>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</si>
  <si>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</si>
  <si>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</si>
  <si>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</si>
  <si>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</si>
  <si>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</si>
  <si>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</si>
  <si>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</si>
  <si>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</si>
  <si>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</si>
  <si>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</si>
  <si>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</si>
  <si>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</si>
  <si>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</si>
  <si>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</si>
  <si>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</si>
  <si>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</si>
  <si>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</si>
  <si>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</si>
  <si>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</si>
  <si>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</si>
  <si>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</si>
  <si>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</si>
  <si>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</si>
  <si>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</si>
  <si>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</si>
  <si>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</si>
  <si>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</si>
  <si>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</si>
  <si>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</si>
  <si>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</si>
  <si>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</si>
  <si>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</si>
  <si>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</si>
  <si>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</si>
  <si>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</si>
  <si>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</si>
  <si>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</si>
  <si>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</si>
  <si>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</si>
  <si>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</si>
  <si>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</si>
  <si>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</si>
  <si>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</si>
  <si>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</si>
  <si>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</si>
  <si>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</si>
  <si>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</si>
  <si>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</si>
  <si>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</si>
  <si>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</si>
  <si>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</si>
  <si>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</si>
  <si>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</si>
  <si>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</si>
  <si>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</si>
  <si>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</si>
  <si>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</si>
  <si>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</si>
  <si>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</si>
  <si>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</si>
  <si>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</si>
  <si>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</si>
  <si>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</si>
  <si>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</si>
  <si>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</si>
  <si>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</si>
  <si>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</si>
  <si>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</si>
  <si>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</si>
  <si>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</si>
  <si>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</si>
  <si>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</si>
  <si>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</si>
  <si>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</si>
  <si>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</si>
  <si>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</si>
  <si>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</si>
  <si>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</si>
  <si>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</si>
  <si>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</si>
  <si>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</si>
  <si>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</si>
  <si>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</si>
  <si>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</si>
  <si>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</si>
  <si>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</si>
  <si>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</si>
  <si>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</si>
  <si>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</si>
  <si>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</si>
  <si>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</si>
  <si>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</si>
  <si>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</si>
  <si>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</si>
  <si>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</si>
  <si>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</si>
  <si>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</si>
  <si>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</si>
  <si>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</si>
  <si>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</si>
  <si>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</si>
  <si>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</si>
  <si>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</si>
  <si>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</si>
  <si>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</si>
  <si>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</si>
  <si>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</si>
  <si>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</si>
  <si>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</si>
  <si>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</si>
  <si>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</si>
  <si>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</si>
  <si>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</si>
  <si>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</si>
  <si>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</si>
  <si>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</si>
  <si>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</si>
  <si>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</si>
  <si>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</si>
  <si>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</si>
  <si>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</si>
  <si>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</si>
  <si>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</si>
  <si>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</si>
  <si>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</si>
  <si>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</si>
  <si>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</si>
  <si>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</si>
  <si>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</si>
  <si>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</si>
  <si>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</si>
  <si>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</si>
  <si>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</si>
  <si>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</si>
  <si>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</si>
  <si>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</si>
  <si>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</si>
  <si>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</si>
  <si>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</si>
  <si>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</si>
  <si>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</si>
  <si>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</si>
  <si>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</si>
  <si>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</si>
  <si>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</si>
  <si>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</si>
  <si>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</si>
  <si>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</si>
  <si>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</si>
  <si>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</si>
  <si>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</si>
  <si>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</si>
  <si>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</si>
  <si>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</si>
  <si>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</si>
  <si>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</si>
  <si>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</si>
  <si>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</si>
  <si>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</si>
  <si>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</si>
  <si>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</si>
  <si>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</si>
  <si>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</si>
  <si>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</si>
  <si>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</si>
  <si>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</si>
  <si>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</si>
  <si>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</si>
  <si>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</si>
  <si>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</si>
  <si>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</si>
  <si>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</si>
  <si>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</si>
  <si>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</si>
  <si>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</si>
  <si>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</si>
  <si>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</si>
  <si>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</si>
  <si>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</si>
  <si>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</si>
  <si>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</si>
  <si>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</si>
  <si>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</si>
  <si>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</si>
  <si>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</si>
  <si>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</si>
  <si>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</si>
  <si>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</si>
  <si>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</si>
  <si>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</si>
  <si>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</si>
  <si>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</si>
  <si>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</si>
  <si>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</si>
  <si>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</si>
  <si>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</si>
  <si>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</si>
  <si>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</si>
  <si>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</si>
  <si>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</si>
  <si>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</si>
  <si>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</si>
  <si>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</si>
  <si>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</si>
  <si>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</si>
  <si>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</si>
  <si>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</si>
  <si>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</si>
  <si>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</si>
  <si>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</si>
  <si>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</si>
  <si>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</si>
  <si>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</si>
  <si>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</si>
  <si>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</si>
  <si>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</si>
  <si>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</si>
  <si>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</si>
  <si>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</si>
  <si>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</si>
  <si>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</si>
  <si>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</si>
  <si>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</si>
  <si>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</si>
  <si>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</si>
  <si>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</si>
  <si>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</si>
  <si>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</si>
  <si>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</si>
  <si>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</si>
  <si>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</si>
  <si>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</si>
  <si>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</si>
  <si>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</si>
  <si>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</si>
  <si>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</si>
  <si>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</si>
  <si>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</si>
  <si>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</si>
  <si>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</si>
  <si>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</si>
  <si>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</si>
  <si>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</si>
  <si>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</si>
  <si>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</si>
  <si>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</si>
  <si>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</si>
  <si>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</si>
  <si>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</si>
  <si>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</si>
  <si>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</si>
  <si>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</si>
  <si>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</si>
  <si>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</si>
  <si>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</si>
  <si>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</si>
  <si>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</si>
  <si>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</si>
  <si>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</si>
  <si>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</si>
  <si>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</si>
  <si>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</si>
  <si>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</si>
  <si>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</si>
  <si>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</si>
  <si>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</si>
  <si>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</si>
  <si>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</si>
  <si>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</si>
  <si>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</si>
  <si>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</si>
  <si>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</si>
  <si>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</si>
  <si>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</si>
  <si>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</si>
  <si>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</si>
  <si>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</si>
  <si>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</si>
  <si>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</si>
  <si>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</si>
  <si>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</si>
  <si>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</si>
  <si>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</si>
  <si>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</si>
  <si>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</si>
  <si>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</si>
  <si>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</si>
  <si>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</si>
  <si>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</si>
  <si>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</si>
  <si>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</si>
  <si>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</si>
  <si>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</si>
  <si>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</si>
  <si>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</si>
  <si>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</si>
  <si>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</si>
  <si>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</si>
  <si>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</si>
  <si>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</si>
  <si>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</si>
  <si>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</si>
  <si>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</si>
  <si>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</si>
  <si>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</si>
  <si>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</si>
  <si>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</si>
  <si>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</si>
  <si>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</si>
  <si>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</si>
  <si>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</si>
  <si>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</si>
  <si>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</si>
  <si>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</si>
  <si>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</si>
  <si>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</si>
  <si>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</si>
  <si>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</si>
  <si>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</si>
  <si>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</si>
  <si>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</si>
  <si>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</si>
  <si>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</si>
  <si>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</si>
  <si>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</si>
  <si>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</si>
  <si>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</si>
  <si>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</si>
  <si>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</si>
  <si>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</si>
  <si>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</si>
  <si>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</si>
  <si>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</si>
  <si>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</si>
  <si>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</si>
  <si>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</si>
  <si>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</si>
  <si>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</si>
  <si>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</si>
  <si>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</si>
  <si>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</si>
  <si>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</si>
  <si>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</si>
  <si>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</si>
  <si>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</si>
  <si>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</si>
  <si>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</si>
  <si>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</si>
  <si>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</si>
  <si>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</si>
  <si>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</si>
  <si>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</si>
  <si>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</si>
  <si>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</si>
  <si>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</si>
  <si>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</si>
  <si>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</si>
  <si>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</si>
  <si>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</si>
  <si>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</si>
  <si>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</si>
  <si>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</si>
  <si>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</si>
  <si>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</si>
  <si>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</si>
  <si>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</si>
  <si>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</si>
  <si>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</si>
  <si>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</si>
  <si>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</si>
  <si>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</si>
  <si>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</si>
  <si>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</si>
  <si>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</si>
  <si>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</si>
  <si>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</si>
  <si>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</si>
  <si>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</si>
  <si>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</si>
  <si>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</si>
  <si>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</si>
  <si>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</si>
  <si>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</si>
  <si>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</si>
  <si>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</si>
  <si>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</si>
  <si>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</si>
  <si>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</si>
  <si>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</si>
  <si>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</si>
  <si>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</si>
  <si>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</si>
  <si>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</si>
  <si>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</si>
  <si>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</si>
  <si>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</si>
  <si>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</si>
  <si>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</si>
  <si>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</si>
  <si>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</si>
  <si>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</si>
  <si>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</si>
  <si>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</si>
  <si>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</si>
  <si>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</si>
  <si>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</si>
  <si>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</si>
  <si>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</si>
  <si>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</si>
  <si>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</si>
  <si>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</si>
  <si>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</si>
  <si>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</si>
  <si>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</si>
  <si>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</si>
  <si>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</si>
  <si>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</si>
  <si>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</si>
  <si>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</si>
  <si>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</si>
  <si>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</si>
  <si>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</si>
  <si>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</si>
  <si>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</si>
  <si>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</si>
  <si>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</si>
  <si>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</si>
  <si>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</si>
  <si>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</si>
  <si>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</si>
  <si>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</si>
  <si>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</si>
  <si>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</si>
  <si>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</si>
  <si>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</si>
  <si>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</si>
  <si>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</si>
  <si>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</si>
  <si>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</si>
  <si>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</si>
  <si>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</si>
  <si>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</si>
  <si>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</si>
  <si>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</si>
  <si>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</si>
  <si>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</si>
  <si>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</si>
  <si>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</si>
  <si>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</si>
  <si>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</si>
  <si>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</si>
  <si>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</si>
  <si>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</si>
  <si>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</si>
  <si>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</si>
  <si>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</si>
  <si>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</si>
  <si>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</si>
  <si>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</si>
  <si>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</si>
  <si>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</si>
  <si>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</si>
  <si>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</si>
  <si>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</si>
  <si>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</si>
  <si>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</si>
  <si>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</si>
  <si>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</si>
  <si>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</si>
  <si>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</si>
  <si>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</si>
  <si>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</si>
  <si>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</si>
  <si>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</si>
  <si>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</si>
  <si>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</si>
  <si>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</si>
  <si>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</si>
  <si>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</si>
  <si>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</si>
  <si>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</si>
  <si>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</si>
  <si>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</si>
  <si>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</si>
  <si>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</si>
  <si>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</si>
  <si>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</si>
  <si>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</si>
  <si>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</si>
  <si>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</si>
  <si>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</si>
  <si>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</si>
  <si>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</si>
  <si>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</si>
  <si>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</si>
  <si>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</si>
  <si>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</si>
  <si>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</si>
  <si>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</si>
  <si>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</si>
  <si>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</si>
  <si>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</si>
  <si>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</si>
  <si>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</si>
  <si>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</si>
  <si>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</si>
  <si>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</si>
  <si>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</si>
  <si>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</si>
  <si>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</si>
  <si>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</si>
  <si>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</si>
  <si>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</si>
  <si>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</si>
  <si>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</si>
  <si>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</si>
  <si>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</si>
  <si>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</si>
  <si>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</si>
  <si>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</si>
  <si>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</si>
  <si>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</si>
  <si>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</si>
  <si>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</si>
  <si>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</si>
  <si>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</si>
  <si>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</si>
  <si>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</si>
  <si>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</si>
  <si>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</si>
  <si>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</si>
  <si>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</si>
  <si>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</si>
  <si>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</si>
  <si>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</si>
  <si>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</si>
  <si>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</si>
  <si>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</si>
  <si>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</si>
  <si>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</si>
  <si>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</si>
  <si>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</si>
  <si>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</si>
  <si>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</si>
  <si>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</si>
  <si>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</si>
  <si>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</si>
  <si>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</si>
  <si>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</si>
  <si>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</si>
  <si>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</si>
  <si>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</si>
  <si>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</si>
  <si>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</si>
  <si>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</si>
  <si>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</si>
  <si>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</si>
  <si>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</si>
  <si>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</si>
  <si>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</si>
  <si>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</si>
  <si>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</si>
  <si>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</si>
  <si>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</si>
  <si>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</si>
  <si>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</si>
  <si>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</si>
  <si>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</si>
  <si>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</si>
  <si>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</si>
  <si>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</si>
  <si>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</si>
  <si>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</si>
  <si>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</si>
  <si>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</si>
  <si>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</si>
  <si>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</si>
  <si>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</si>
  <si>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</si>
  <si>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</si>
  <si>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</si>
  <si>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</si>
  <si>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</si>
  <si>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</si>
  <si>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</si>
  <si>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</si>
  <si>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</si>
  <si>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</si>
  <si>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</si>
  <si>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</si>
  <si>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</si>
  <si>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</si>
  <si>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</si>
  <si>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</si>
  <si>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</si>
  <si>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</si>
  <si>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</si>
  <si>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</si>
  <si>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</si>
  <si>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</si>
  <si>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</si>
  <si>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</si>
  <si>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</si>
  <si>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</si>
  <si>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</si>
  <si>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</si>
  <si>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</si>
  <si>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</si>
  <si>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</si>
  <si>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</si>
  <si>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</si>
  <si>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</si>
  <si>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</si>
  <si>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</si>
  <si>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</si>
  <si>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</si>
  <si>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</si>
  <si>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</si>
  <si>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</si>
  <si>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</si>
  <si>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</si>
  <si>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</si>
  <si>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</si>
  <si>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</si>
  <si>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</si>
  <si>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</si>
  <si>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</si>
  <si>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</si>
  <si>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</si>
  <si>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</si>
  <si>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</si>
  <si>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</si>
  <si>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</si>
  <si>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</si>
  <si>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</si>
  <si>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</si>
  <si>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</si>
  <si>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</si>
  <si>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</si>
  <si>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</si>
  <si>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</si>
  <si>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</si>
  <si>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</si>
  <si>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</si>
  <si>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</si>
  <si>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</si>
  <si>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</si>
  <si>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</si>
  <si>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</si>
  <si>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</si>
  <si>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</si>
  <si>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</si>
  <si>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</si>
  <si>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</si>
  <si>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</si>
  <si>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</si>
  <si>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</si>
  <si>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</si>
  <si>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</si>
  <si>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</si>
  <si>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</si>
  <si>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</si>
  <si>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</si>
  <si>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</si>
  <si>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</si>
  <si>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</si>
  <si>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</si>
  <si>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</si>
  <si>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</si>
  <si>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</si>
  <si>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</si>
  <si>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</si>
  <si>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</si>
  <si>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</si>
  <si>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</si>
  <si>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</si>
  <si>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</si>
  <si>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</si>
  <si>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</si>
  <si>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</si>
  <si>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</si>
  <si>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</si>
  <si>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</si>
  <si>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</si>
  <si>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</si>
  <si>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</si>
  <si>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</si>
  <si>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</si>
  <si>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</si>
  <si>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</si>
  <si>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</si>
  <si>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</si>
  <si>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</si>
  <si>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</si>
  <si>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</si>
  <si>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</si>
  <si>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</si>
  <si>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</si>
  <si>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</si>
  <si>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</si>
  <si>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</si>
  <si>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</si>
  <si>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</si>
  <si>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</si>
  <si>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</si>
  <si>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</si>
  <si>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</si>
  <si>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</si>
  <si>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</si>
  <si>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</si>
  <si>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</si>
  <si>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</si>
  <si>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</si>
  <si>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</si>
  <si>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</si>
  <si>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</si>
  <si>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</si>
  <si>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</si>
  <si>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</si>
  <si>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</si>
  <si>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</si>
  <si>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</si>
  <si>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</si>
  <si>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</si>
  <si>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</si>
  <si>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</si>
  <si>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</si>
  <si>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</si>
  <si>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</si>
  <si>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</si>
  <si>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</si>
  <si>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</si>
  <si>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</si>
  <si>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</si>
  <si>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</si>
  <si>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</si>
  <si>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</si>
  <si>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</si>
  <si>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</si>
  <si>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</si>
  <si>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</si>
  <si>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</si>
  <si>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</si>
  <si>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</si>
  <si>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</si>
  <si>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</si>
  <si>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</si>
  <si>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</si>
  <si>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</si>
  <si>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</si>
  <si>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</si>
  <si>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</si>
  <si>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</si>
  <si>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</si>
  <si>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</si>
  <si>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</si>
  <si>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</si>
  <si>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</si>
  <si>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</si>
  <si>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</si>
  <si>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</si>
  <si>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</si>
  <si>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</si>
  <si>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</si>
  <si>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</si>
  <si>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</si>
  <si>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</si>
  <si>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</si>
  <si>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</si>
  <si>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</si>
  <si>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</si>
  <si>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</si>
  <si>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</si>
  <si>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</si>
  <si>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</si>
  <si>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</si>
  <si>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</si>
  <si>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</si>
  <si>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</si>
  <si>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</si>
  <si>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</si>
  <si>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</si>
  <si>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</si>
  <si>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</si>
  <si>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</si>
  <si>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</si>
  <si>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</si>
  <si>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</si>
  <si>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</si>
  <si>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</si>
  <si>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</si>
  <si>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</si>
  <si>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</si>
  <si>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</si>
  <si>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</si>
  <si>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</si>
  <si>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</si>
  <si>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</si>
  <si>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</si>
  <si>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</si>
  <si>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</si>
  <si>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</si>
  <si>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</si>
  <si>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</si>
  <si>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</si>
  <si>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</si>
  <si>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</si>
  <si>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</si>
  <si>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</si>
  <si>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</si>
  <si>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</si>
  <si>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</si>
  <si>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</si>
  <si>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</si>
  <si>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</si>
  <si>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</si>
  <si>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</si>
  <si>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</si>
  <si>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</si>
  <si>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</si>
  <si>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</si>
  <si>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</si>
  <si>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</si>
  <si>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</si>
  <si>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</si>
  <si>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</si>
  <si>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</si>
  <si>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</si>
  <si>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</si>
  <si>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</si>
  <si>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</si>
  <si>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</si>
  <si>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</si>
  <si>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</si>
  <si>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</si>
  <si>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</si>
  <si>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</si>
  <si>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</si>
  <si>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</si>
  <si>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</si>
  <si>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</si>
  <si>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</si>
  <si>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</si>
  <si>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</si>
  <si>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</si>
  <si>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</si>
  <si>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</si>
  <si>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</si>
  <si>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</si>
  <si>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</si>
  <si>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</si>
  <si>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</si>
  <si>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</si>
  <si>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</si>
  <si>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</si>
  <si>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</si>
  <si>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</si>
  <si>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</si>
  <si>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</si>
  <si>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</si>
  <si>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</si>
  <si>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</si>
  <si>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</si>
  <si>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</si>
  <si>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</si>
  <si>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</si>
  <si>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</si>
  <si>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</si>
  <si>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</si>
  <si>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</si>
  <si>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</si>
  <si>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</si>
  <si>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</si>
  <si>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</si>
  <si>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</si>
  <si>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</si>
  <si>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</si>
  <si>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</si>
  <si>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</si>
  <si>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</si>
  <si>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</si>
  <si>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</si>
  <si>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</si>
  <si>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</si>
  <si>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</si>
  <si>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</si>
  <si>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</si>
  <si>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</si>
  <si>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</si>
  <si>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</si>
  <si>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</si>
  <si>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</si>
  <si>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</si>
  <si>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</si>
  <si>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</si>
  <si>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</si>
  <si>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</si>
  <si>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</si>
  <si>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</si>
  <si>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</si>
  <si>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</si>
  <si>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</si>
  <si>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</si>
  <si>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</si>
  <si>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</si>
  <si>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</si>
  <si>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</si>
  <si>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</si>
  <si>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</si>
  <si>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</si>
  <si>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</si>
  <si>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</si>
  <si>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</si>
  <si>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</si>
  <si>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</si>
  <si>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</si>
  <si>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</si>
  <si>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</si>
  <si>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</si>
  <si>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</si>
  <si>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</si>
  <si>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</si>
  <si>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</si>
  <si>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</si>
  <si>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</si>
  <si>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</si>
  <si>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</si>
  <si>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</si>
  <si>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</si>
  <si>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</si>
  <si>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</si>
  <si>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</si>
  <si>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</si>
  <si>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</si>
  <si>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</si>
  <si>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</si>
  <si>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</si>
  <si>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</si>
  <si>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</si>
  <si>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</si>
  <si>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</si>
  <si>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</si>
  <si>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</si>
  <si>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</si>
  <si>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</si>
  <si>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</si>
  <si>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</si>
  <si>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</si>
  <si>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</si>
  <si>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</si>
  <si>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</si>
  <si>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</si>
  <si>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</si>
  <si>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</si>
  <si>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</si>
  <si>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</si>
  <si>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</si>
  <si>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</si>
  <si>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</si>
  <si>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</si>
  <si>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</si>
  <si>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</si>
  <si>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</si>
  <si>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</si>
  <si>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</si>
  <si>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</si>
  <si>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</si>
  <si>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</si>
  <si>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</si>
  <si>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</si>
  <si>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</si>
  <si>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</si>
  <si>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</si>
  <si>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</si>
  <si>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</si>
  <si>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</si>
  <si>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</si>
  <si>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</si>
  <si>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</si>
  <si>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</si>
  <si>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</si>
  <si>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</si>
  <si>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</si>
  <si>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</si>
  <si>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</si>
  <si>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</si>
  <si>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</si>
  <si>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</si>
  <si>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</si>
  <si>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</si>
  <si>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</si>
  <si>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</si>
  <si>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</si>
  <si>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</si>
  <si>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</si>
  <si>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</si>
  <si>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</si>
  <si>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</si>
  <si>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</si>
  <si>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</si>
  <si>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</si>
  <si>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</si>
  <si>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</si>
  <si>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</si>
  <si>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</si>
  <si>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</si>
  <si>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</si>
  <si>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</si>
  <si>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</si>
  <si>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</si>
  <si>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</si>
  <si>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</si>
  <si>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</si>
  <si>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</si>
  <si>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</si>
  <si>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</si>
  <si>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</si>
  <si>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</si>
  <si>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</si>
  <si>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</si>
  <si>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</si>
  <si>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</si>
  <si>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</si>
  <si>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</si>
  <si>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</si>
  <si>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</si>
  <si>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</si>
  <si>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</si>
  <si>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</si>
  <si>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</si>
  <si>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</si>
  <si>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</si>
  <si>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</si>
  <si>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</si>
  <si>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</si>
  <si>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</si>
  <si>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</si>
  <si>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</si>
  <si>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</si>
  <si>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</si>
  <si>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</si>
  <si>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</si>
  <si>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</si>
  <si>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</si>
  <si>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</si>
  <si>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</si>
  <si>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</si>
  <si>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</si>
  <si>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</si>
  <si>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</si>
  <si>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</si>
  <si>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</si>
  <si>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</si>
  <si>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</si>
  <si>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</si>
  <si>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</si>
  <si>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</si>
  <si>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</si>
  <si>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</si>
  <si>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</si>
  <si>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</si>
  <si>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</si>
  <si>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</si>
  <si>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</si>
  <si>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</si>
  <si>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</si>
  <si>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</si>
  <si>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</si>
  <si>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</si>
  <si>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</si>
  <si>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</si>
  <si>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</si>
  <si>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</si>
  <si>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</si>
  <si>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</si>
  <si>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</si>
  <si>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</si>
  <si>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</si>
  <si>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</si>
  <si>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</si>
  <si>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</si>
  <si>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</si>
  <si>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</si>
  <si>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</si>
  <si>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</si>
  <si>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</si>
  <si>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</si>
  <si>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</si>
  <si>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</si>
  <si>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</si>
  <si>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</si>
  <si>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</si>
  <si>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</si>
  <si>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</si>
  <si>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</si>
  <si>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</si>
  <si>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</si>
  <si>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</si>
  <si>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</si>
  <si>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</si>
  <si>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</si>
  <si>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</si>
  <si>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</si>
  <si>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</si>
  <si>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</si>
  <si>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</si>
  <si>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</si>
  <si>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</si>
  <si>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</si>
  <si>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</si>
  <si>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</si>
  <si>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</si>
  <si>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</si>
  <si>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</si>
  <si>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</si>
  <si>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</si>
  <si>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</si>
  <si>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</si>
  <si>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</si>
  <si>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</si>
  <si>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</si>
  <si>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</si>
  <si>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</si>
  <si>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</si>
  <si>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</si>
  <si>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</si>
  <si>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</si>
  <si>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</si>
  <si>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</si>
  <si>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</si>
  <si>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</si>
  <si>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</si>
  <si>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</si>
  <si>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</si>
  <si>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</si>
  <si>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</si>
  <si>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</si>
  <si>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</si>
  <si>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</si>
  <si>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</si>
  <si>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</si>
  <si>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</si>
  <si>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</si>
  <si>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</si>
  <si>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</si>
  <si>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</si>
  <si>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</si>
  <si>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</si>
  <si>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</si>
  <si>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</si>
  <si>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</si>
  <si>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</si>
  <si>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</si>
  <si>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</si>
  <si>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</si>
  <si>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</si>
  <si>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</si>
  <si>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</si>
  <si>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</si>
  <si>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</si>
  <si>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</si>
  <si>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</si>
  <si>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</si>
  <si>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</si>
  <si>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</si>
  <si>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</si>
  <si>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</si>
  <si>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</si>
  <si>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</si>
  <si>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</si>
  <si>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</si>
  <si>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</si>
  <si>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</si>
  <si>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</si>
  <si>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</si>
  <si>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</si>
  <si>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</si>
  <si>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</si>
  <si>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</si>
  <si>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</si>
  <si>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</si>
  <si>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</si>
  <si>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</si>
  <si>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</si>
  <si>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</si>
  <si>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</si>
  <si>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</si>
  <si>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</si>
  <si>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</si>
  <si>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</si>
  <si>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</si>
  <si>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</si>
  <si>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</si>
  <si>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</si>
  <si>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</si>
  <si>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</si>
  <si>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</si>
  <si>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</si>
  <si>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</si>
  <si>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</si>
  <si>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</si>
  <si>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</si>
  <si>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</si>
  <si>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</si>
  <si>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</si>
  <si>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</si>
  <si>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</si>
  <si>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</si>
  <si>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</si>
  <si>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</si>
  <si>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</si>
  <si>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</si>
  <si>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</si>
  <si>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</si>
  <si>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</si>
  <si>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</si>
  <si>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</si>
  <si>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</si>
  <si>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</si>
  <si>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</si>
  <si>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</si>
  <si>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</si>
  <si>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</si>
  <si>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</si>
  <si>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</si>
  <si>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</si>
  <si>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</si>
  <si>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</si>
  <si>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</si>
  <si>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</si>
  <si>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</si>
  <si>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</si>
  <si>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</si>
  <si>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</si>
  <si>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</si>
  <si>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</si>
  <si>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</si>
  <si>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</si>
  <si>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</si>
  <si>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</si>
  <si>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</si>
  <si>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</si>
  <si>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</si>
  <si>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</si>
  <si>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</si>
  <si>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</si>
  <si>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</si>
  <si>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</si>
  <si>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</si>
  <si>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</si>
  <si>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</si>
  <si>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</si>
  <si>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</si>
  <si>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</si>
  <si>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</si>
  <si>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</si>
  <si>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</si>
  <si>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</si>
  <si>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</si>
  <si>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</si>
  <si>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</si>
  <si>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</si>
  <si>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</si>
  <si>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</si>
  <si>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</si>
  <si>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</si>
  <si>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</si>
  <si>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</si>
  <si>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</si>
  <si>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</si>
  <si>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</si>
  <si>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</si>
  <si>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</si>
  <si>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</si>
  <si>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</si>
  <si>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</si>
  <si>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</si>
  <si>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</si>
  <si>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</si>
  <si>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</si>
  <si>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</si>
  <si>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</si>
  <si>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</si>
  <si>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</si>
  <si>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</si>
  <si>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</si>
  <si>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</si>
  <si>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</si>
  <si>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</si>
  <si>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</si>
  <si>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</si>
  <si>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</si>
  <si>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</si>
  <si>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</si>
  <si>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</si>
  <si>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</si>
  <si>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</si>
  <si>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</si>
  <si>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</si>
  <si>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</si>
  <si>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</si>
  <si>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</si>
  <si>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</si>
  <si>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</si>
  <si>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</si>
  <si>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</si>
  <si>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</si>
  <si>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</si>
  <si>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</si>
  <si>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</si>
  <si>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</si>
  <si>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</si>
  <si>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</si>
  <si>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</si>
  <si>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</si>
  <si>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</si>
  <si>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</si>
  <si>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</si>
  <si>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</si>
  <si>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</si>
  <si>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</si>
  <si>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</si>
  <si>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</si>
  <si>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</si>
  <si>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</si>
  <si>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</si>
  <si>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</si>
  <si>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</si>
  <si>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</si>
  <si>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</si>
  <si>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</si>
  <si>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</si>
  <si>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</si>
  <si>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</si>
  <si>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</si>
  <si>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</si>
  <si>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</si>
  <si>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</si>
  <si>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</si>
  <si>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</si>
  <si>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</si>
  <si>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</si>
  <si>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</si>
  <si>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</si>
  <si>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</si>
  <si>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</si>
  <si>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</si>
  <si>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</si>
  <si>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</si>
  <si>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</si>
  <si>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</si>
  <si>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</si>
  <si>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</si>
  <si>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</si>
  <si>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</si>
  <si>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</si>
  <si>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</si>
  <si>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</si>
  <si>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</si>
  <si>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</si>
  <si>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</si>
  <si>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</si>
  <si>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</si>
  <si>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</si>
  <si>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</si>
  <si>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</si>
  <si>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</si>
  <si>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</si>
  <si>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</si>
  <si>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</si>
  <si>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</si>
  <si>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</si>
  <si>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</si>
  <si>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</si>
  <si>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</si>
  <si>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</si>
  <si>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</si>
  <si>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</si>
  <si>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</si>
  <si>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</si>
  <si>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</si>
  <si>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</si>
  <si>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</si>
  <si>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</si>
  <si>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</si>
  <si>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</si>
  <si>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</si>
  <si>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</si>
  <si>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</si>
  <si>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</si>
  <si>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</si>
  <si>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</si>
  <si>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</si>
  <si>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</si>
  <si>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</si>
  <si>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</si>
  <si>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</si>
  <si>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</si>
  <si>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</si>
  <si>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</si>
  <si>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</si>
  <si>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</si>
  <si>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</si>
  <si>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</si>
  <si>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</si>
  <si>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</si>
  <si>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</si>
  <si>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</si>
  <si>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</si>
  <si>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</si>
  <si>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</si>
  <si>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</si>
  <si>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</si>
  <si>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</si>
  <si>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</si>
  <si>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</si>
  <si>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</si>
  <si>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</si>
  <si>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</si>
  <si>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</si>
  <si>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</si>
  <si>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</si>
  <si>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</si>
  <si>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</si>
  <si>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</si>
  <si>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</si>
  <si>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</si>
  <si>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</si>
  <si>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</si>
  <si>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</si>
  <si>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</si>
  <si>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</si>
  <si>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</si>
  <si>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</si>
  <si>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</si>
  <si>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</si>
  <si>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</si>
  <si>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</si>
  <si>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</si>
  <si>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</si>
  <si>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</si>
  <si>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</si>
  <si>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</si>
  <si>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</si>
  <si>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</si>
  <si>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</si>
  <si>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</si>
  <si>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</si>
  <si>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</si>
  <si>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</si>
  <si>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</si>
  <si>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</si>
  <si>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</si>
  <si>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</si>
  <si>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</si>
  <si>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</si>
  <si>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</si>
  <si>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</si>
  <si>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</si>
  <si>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</si>
  <si>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</si>
  <si>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</si>
  <si>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</si>
  <si>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</si>
  <si>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</si>
  <si>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</si>
  <si>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</si>
  <si>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</si>
  <si>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</si>
  <si>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</si>
  <si>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</si>
  <si>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</si>
  <si>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</si>
  <si>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</si>
  <si>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</si>
  <si>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</si>
  <si>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</si>
  <si>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</si>
  <si>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</si>
  <si>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</si>
  <si>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</si>
  <si>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</si>
  <si>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</si>
  <si>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</si>
  <si>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</si>
  <si>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</si>
  <si>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</si>
  <si>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</si>
  <si>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</si>
  <si>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</si>
  <si>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</si>
  <si>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</si>
  <si>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</si>
  <si>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</si>
  <si>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</si>
  <si>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</si>
  <si>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</si>
  <si>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</si>
  <si>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</si>
  <si>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</si>
  <si>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</si>
  <si>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</si>
  <si>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</si>
  <si>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</si>
  <si>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</si>
  <si>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</si>
  <si>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</si>
  <si>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</si>
  <si>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</si>
  <si>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</si>
  <si>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</si>
  <si>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</si>
  <si>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</si>
  <si>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</si>
  <si>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</si>
  <si>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</si>
  <si>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</si>
  <si>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</si>
  <si>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</si>
  <si>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</si>
  <si>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</si>
  <si>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</si>
  <si>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</si>
  <si>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</si>
  <si>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</si>
  <si>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</si>
  <si>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</si>
  <si>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</si>
  <si>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</si>
  <si>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</si>
  <si>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</si>
  <si>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</si>
  <si>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</si>
  <si>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</si>
  <si>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</si>
  <si>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</si>
  <si>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</si>
  <si>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</si>
  <si>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</si>
  <si>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</si>
  <si>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</si>
  <si>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</si>
  <si>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</si>
  <si>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</si>
  <si>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</si>
  <si>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</si>
  <si>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</si>
  <si>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</si>
  <si>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</si>
  <si>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</si>
  <si>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</si>
  <si>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</si>
  <si>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</si>
  <si>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</si>
  <si>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</si>
  <si>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</si>
  <si>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</si>
  <si>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</si>
  <si>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</si>
  <si>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</si>
  <si>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</si>
  <si>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</si>
  <si>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</si>
  <si>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</si>
  <si>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</si>
  <si>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</si>
  <si>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</si>
  <si>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</si>
  <si>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</si>
  <si>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</si>
  <si>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</si>
  <si>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</si>
  <si>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</si>
  <si>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</si>
  <si>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</si>
  <si>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</si>
  <si>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</si>
  <si>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</si>
  <si>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</si>
  <si>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</si>
  <si>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</si>
  <si>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</si>
  <si>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</si>
  <si>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</si>
  <si>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</si>
  <si>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</si>
  <si>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</si>
  <si>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</si>
  <si>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</si>
  <si>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</si>
  <si>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</si>
  <si>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</si>
  <si>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</si>
  <si>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</si>
  <si>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</si>
  <si>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</si>
  <si>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</si>
  <si>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</si>
  <si>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</si>
  <si>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</si>
  <si>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</si>
  <si>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</si>
  <si>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</si>
  <si>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</si>
  <si>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</si>
  <si>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</si>
  <si>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</si>
  <si>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</si>
  <si>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</si>
  <si>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</si>
  <si>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</si>
  <si>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</si>
  <si>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</si>
  <si>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</si>
  <si>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</si>
  <si>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</si>
  <si>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</si>
  <si>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</si>
  <si>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</si>
  <si>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</si>
  <si>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</si>
  <si>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</si>
  <si>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</si>
  <si>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</si>
  <si>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</si>
  <si>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</si>
  <si>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</si>
  <si>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</si>
  <si>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</si>
  <si>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</si>
  <si>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</si>
  <si>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</si>
  <si>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</si>
  <si>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</si>
  <si>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</si>
  <si>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</si>
  <si>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</si>
  <si>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</si>
  <si>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</si>
  <si>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</si>
  <si>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</si>
  <si>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</si>
  <si>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</si>
  <si>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</si>
  <si>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</si>
  <si>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</si>
  <si>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</si>
  <si>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</si>
  <si>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</si>
  <si>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</si>
  <si>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</si>
  <si>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</si>
  <si>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</si>
  <si>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</si>
  <si>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</si>
  <si>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</si>
  <si>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</si>
  <si>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</si>
  <si>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</si>
  <si>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</si>
  <si>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</si>
  <si>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</si>
  <si>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</si>
  <si>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</si>
  <si>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</si>
  <si>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</si>
  <si>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</si>
  <si>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</si>
  <si>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</si>
  <si>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</si>
  <si>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</si>
  <si>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</si>
  <si>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</si>
  <si>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</si>
  <si>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</si>
  <si>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</si>
  <si>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</si>
  <si>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</si>
  <si>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</si>
  <si>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</si>
  <si>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</si>
  <si>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</si>
  <si>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</si>
  <si>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</si>
  <si>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</si>
  <si>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</si>
  <si>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</si>
  <si>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</si>
  <si>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</si>
  <si>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</si>
  <si>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</si>
  <si>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</si>
  <si>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</si>
  <si>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</si>
  <si>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</si>
  <si>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</si>
  <si>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</si>
  <si>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</si>
  <si>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</si>
  <si>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</si>
  <si>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</si>
  <si>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</si>
  <si>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</si>
  <si>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</si>
  <si>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</si>
  <si>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</si>
  <si>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</si>
  <si>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</si>
  <si>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</si>
  <si>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</si>
  <si>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</si>
  <si>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</si>
  <si>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</si>
  <si>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</si>
  <si>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</si>
  <si>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</si>
  <si>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</si>
  <si>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</si>
  <si>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</si>
  <si>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</si>
  <si>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</si>
  <si>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</si>
  <si>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</si>
  <si>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</si>
  <si>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</si>
  <si>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</si>
  <si>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</si>
  <si>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</si>
  <si>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</si>
  <si>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</si>
  <si>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</si>
  <si>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</si>
  <si>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</si>
  <si>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</si>
  <si>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</si>
  <si>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</si>
  <si>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</si>
  <si>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</si>
  <si>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</si>
  <si>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</si>
  <si>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</si>
  <si>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</si>
  <si>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</si>
  <si>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</si>
  <si>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</si>
  <si>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</si>
  <si>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</si>
  <si>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</si>
  <si>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</si>
  <si>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</si>
  <si>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</si>
  <si>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</si>
  <si>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</si>
  <si>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</si>
  <si>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</si>
  <si>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</si>
  <si>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</si>
  <si>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</si>
  <si>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</si>
  <si>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</si>
  <si>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</si>
  <si>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</si>
  <si>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</si>
  <si>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</si>
  <si>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</si>
  <si>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</si>
  <si>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</si>
  <si>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</si>
  <si>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</si>
  <si>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</si>
  <si>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</si>
  <si>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</si>
  <si>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</si>
  <si>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</si>
  <si>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</si>
  <si>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</si>
  <si>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</si>
  <si>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</si>
  <si>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</si>
  <si>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</si>
  <si>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</si>
  <si>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</si>
  <si>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</si>
  <si>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</si>
  <si>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</si>
  <si>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</si>
  <si>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</si>
  <si>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</si>
  <si>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</si>
  <si>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</si>
  <si>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</si>
  <si>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</si>
  <si>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</si>
  <si>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</si>
  <si>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</si>
  <si>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</si>
  <si>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</si>
  <si>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</si>
  <si>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</si>
  <si>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</si>
  <si>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</si>
  <si>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</si>
  <si>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</si>
  <si>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</si>
  <si>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</si>
  <si>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</si>
  <si>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</si>
  <si>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</si>
  <si>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</si>
  <si>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</si>
  <si>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</si>
  <si>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</si>
  <si>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</si>
  <si>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</si>
  <si>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</si>
  <si>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</si>
  <si>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</si>
  <si>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</si>
  <si>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</si>
  <si>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</si>
  <si>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</si>
  <si>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</si>
  <si>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</si>
  <si>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</si>
  <si>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</si>
  <si>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</si>
  <si>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</si>
  <si>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</si>
  <si>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</si>
  <si>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</si>
  <si>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</si>
  <si>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</si>
  <si>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</si>
  <si>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</si>
  <si>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</si>
  <si>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</si>
  <si>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</si>
  <si>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</si>
  <si>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</si>
  <si>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</si>
  <si>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</si>
  <si>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</si>
  <si>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</si>
  <si>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</si>
  <si>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</si>
  <si>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</si>
  <si>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</si>
  <si>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</si>
  <si>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</si>
  <si>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</si>
  <si>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</si>
  <si>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</si>
  <si>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</si>
  <si>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</si>
  <si>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</si>
  <si>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</si>
  <si>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</si>
  <si>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</si>
  <si>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</si>
  <si>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</si>
  <si>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</si>
  <si>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</si>
  <si>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</si>
  <si>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</si>
  <si>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</si>
  <si>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</si>
  <si>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</si>
  <si>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</si>
  <si>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</si>
  <si>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</si>
  <si>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</si>
  <si>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</si>
  <si>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</si>
  <si>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</si>
  <si>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</si>
  <si>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</si>
  <si>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</si>
  <si>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</si>
  <si>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</si>
  <si>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</si>
  <si>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</si>
  <si>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</si>
  <si>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</si>
  <si>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</si>
  <si>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</si>
  <si>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</si>
  <si>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</si>
  <si>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</si>
  <si>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</si>
  <si>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</si>
  <si>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</si>
  <si>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</si>
  <si>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</si>
  <si>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</si>
  <si>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</si>
  <si>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</si>
  <si>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</si>
  <si>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</si>
  <si>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</si>
  <si>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</si>
  <si>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</si>
  <si>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</si>
  <si>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</si>
  <si>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</si>
  <si>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</si>
  <si>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</si>
  <si>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</si>
  <si>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</si>
  <si>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</si>
  <si>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</si>
  <si>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</si>
  <si>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</si>
  <si>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</si>
  <si>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</si>
  <si>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</si>
  <si>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</si>
  <si>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</si>
  <si>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</si>
  <si>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</si>
  <si>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</si>
  <si>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</si>
  <si>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</si>
  <si>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</si>
  <si>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</si>
  <si>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</si>
  <si>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</si>
  <si>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</si>
  <si>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</si>
  <si>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</si>
  <si>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</si>
  <si>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</si>
  <si>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</si>
  <si>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</si>
  <si>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</si>
  <si>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</si>
  <si>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</si>
  <si>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</si>
  <si>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</si>
  <si>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</si>
  <si>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</si>
  <si>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</si>
  <si>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</si>
  <si>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</si>
  <si>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</si>
  <si>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</si>
  <si>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</si>
  <si>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</si>
  <si>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</si>
  <si>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</si>
  <si>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</si>
  <si>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</si>
  <si>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</si>
  <si>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</si>
  <si>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</si>
  <si>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</si>
  <si>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</si>
  <si>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</si>
  <si>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</si>
  <si>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</si>
  <si>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</si>
  <si>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</si>
  <si>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</si>
  <si>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</si>
  <si>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</si>
  <si>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</si>
  <si>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</si>
  <si>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</si>
  <si>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</si>
  <si>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</si>
  <si>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</si>
  <si>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</si>
  <si>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</si>
  <si>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</si>
  <si>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</si>
  <si>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</si>
  <si>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</si>
  <si>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</si>
  <si>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</si>
  <si>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</si>
  <si>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</si>
  <si>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</si>
  <si>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</si>
  <si>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</si>
  <si>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</si>
  <si>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</si>
  <si>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</si>
  <si>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</si>
  <si>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</si>
  <si>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</si>
  <si>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</si>
  <si>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</si>
  <si>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</si>
  <si>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</si>
  <si>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</si>
  <si>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</si>
  <si>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</si>
  <si>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</si>
  <si>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</si>
  <si>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</si>
  <si>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</si>
  <si>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</si>
  <si>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</si>
  <si>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</si>
  <si>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</si>
  <si>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</si>
  <si>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</si>
  <si>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</si>
  <si>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</si>
  <si>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</si>
  <si>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</si>
  <si>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</si>
  <si>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</si>
  <si>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</si>
  <si>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</si>
  <si>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</si>
  <si>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</si>
  <si>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</si>
  <si>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</si>
  <si>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</si>
  <si>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</si>
  <si>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</si>
  <si>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</si>
  <si>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</si>
  <si>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</si>
  <si>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</si>
  <si>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</si>
  <si>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</si>
  <si>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</si>
  <si>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</si>
  <si>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</si>
  <si>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</si>
  <si>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</si>
  <si>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</si>
  <si>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</si>
  <si>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</si>
  <si>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</si>
  <si>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</si>
  <si>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</si>
  <si>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</si>
  <si>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</si>
  <si>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</si>
  <si>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</si>
  <si>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</si>
  <si>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</si>
  <si>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</si>
  <si>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</si>
  <si>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</si>
  <si>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</si>
  <si>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</si>
  <si>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</si>
  <si>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</si>
  <si>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</si>
  <si>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</si>
  <si>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</si>
  <si>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</si>
  <si>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</si>
  <si>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</si>
  <si>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</si>
  <si>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</si>
  <si>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</si>
  <si>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</si>
  <si>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</si>
  <si>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</si>
  <si>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</si>
  <si>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</si>
  <si>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</si>
  <si>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</si>
  <si>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</si>
  <si>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</si>
  <si>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</si>
  <si>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</si>
  <si>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</si>
  <si>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</si>
  <si>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</si>
  <si>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</si>
  <si>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</si>
  <si>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</si>
  <si>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</si>
  <si>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</si>
  <si>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</si>
  <si>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</si>
  <si>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</si>
  <si>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</si>
  <si>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</si>
  <si>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</si>
  <si>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</si>
  <si>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</si>
  <si>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</si>
  <si>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</si>
  <si>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</si>
  <si>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</si>
  <si>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</si>
  <si>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</si>
  <si>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</si>
  <si>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</si>
  <si>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</si>
  <si>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</si>
  <si>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</si>
  <si>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</si>
  <si>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</si>
  <si>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</si>
  <si>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</si>
  <si>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</si>
  <si>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</si>
  <si>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</si>
  <si>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</si>
  <si>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</si>
  <si>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</si>
  <si>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</si>
  <si>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</si>
  <si>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</si>
  <si>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</si>
  <si>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</si>
  <si>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</si>
  <si>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</si>
  <si>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</si>
  <si>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</si>
  <si>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</si>
  <si>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</si>
  <si>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</si>
  <si>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</si>
  <si>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</si>
  <si>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</si>
  <si>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</si>
  <si>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</si>
  <si>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</si>
  <si>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</si>
  <si>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</si>
  <si>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</si>
  <si>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</si>
  <si>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</si>
  <si>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</si>
  <si>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</si>
  <si>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</si>
  <si>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</si>
  <si>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</si>
  <si>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</si>
  <si>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</si>
  <si>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</si>
  <si>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</si>
  <si>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</si>
  <si>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</si>
  <si>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</si>
  <si>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</si>
  <si>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</si>
  <si>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</si>
  <si>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</si>
  <si>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</si>
  <si>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</si>
  <si>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</si>
  <si>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</si>
  <si>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</si>
  <si>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</si>
  <si>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</si>
  <si>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</si>
  <si>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</si>
  <si>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</si>
  <si>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</si>
  <si>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</si>
  <si>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</si>
  <si>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</si>
  <si>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</si>
  <si>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</si>
  <si>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</si>
  <si>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</si>
  <si>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</si>
  <si>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</si>
  <si>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</si>
  <si>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</si>
  <si>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</si>
  <si>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</si>
  <si>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</si>
  <si>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</si>
  <si>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</si>
  <si>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</si>
  <si>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</si>
  <si>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</si>
  <si>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</si>
  <si>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</si>
  <si>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</si>
  <si>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</si>
  <si>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</si>
  <si>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</si>
  <si>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</si>
  <si>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</si>
  <si>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</si>
  <si>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</si>
  <si>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</si>
  <si>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</si>
  <si>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</si>
  <si>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</si>
  <si>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</si>
  <si>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</si>
  <si>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</si>
  <si>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</si>
  <si>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</si>
  <si>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</si>
  <si>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</si>
  <si>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</si>
  <si>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</si>
  <si>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</si>
  <si>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</si>
  <si>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</si>
  <si>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</si>
  <si>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</si>
  <si>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</si>
  <si>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</si>
  <si>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</si>
  <si>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</si>
  <si>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</si>
  <si>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</si>
  <si>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</si>
  <si>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</si>
  <si>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</si>
  <si>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</si>
  <si>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</si>
  <si>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</si>
  <si>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</si>
  <si>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</si>
  <si>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</si>
  <si>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</si>
  <si>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</si>
  <si>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</si>
  <si>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</si>
  <si>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</si>
  <si>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</si>
  <si>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</si>
  <si>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</si>
  <si>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</si>
  <si>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</si>
  <si>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</si>
  <si>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</si>
  <si>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</si>
  <si>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</si>
  <si>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</si>
  <si>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</si>
  <si>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</si>
  <si>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</si>
  <si>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</si>
  <si>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</si>
  <si>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</si>
  <si>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</si>
  <si>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</si>
  <si>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</si>
  <si>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</si>
  <si>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</si>
  <si>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</si>
  <si>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</si>
  <si>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</si>
  <si>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</si>
  <si>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</si>
  <si>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</si>
  <si>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</si>
  <si>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</si>
  <si>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</si>
  <si>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</si>
  <si>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</si>
  <si>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</si>
  <si>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</si>
  <si>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</si>
  <si>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</si>
  <si>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</si>
  <si>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</si>
  <si>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</si>
  <si>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</si>
  <si>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</si>
  <si>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</si>
  <si>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</si>
  <si>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</si>
  <si>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</si>
  <si>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</si>
  <si>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</si>
  <si>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</si>
  <si>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</si>
  <si>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</si>
  <si>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</si>
  <si>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</si>
  <si>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</si>
  <si>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</si>
  <si>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</si>
  <si>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</si>
  <si>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</si>
  <si>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</si>
  <si>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</si>
  <si>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</si>
  <si>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</si>
  <si>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</si>
  <si>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</si>
  <si>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</si>
  <si>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</si>
  <si>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</si>
  <si>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</si>
  <si>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</si>
  <si>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</si>
  <si>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</si>
  <si>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</si>
  <si>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</si>
  <si>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</si>
  <si>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</si>
  <si>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</si>
  <si>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</si>
  <si>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</si>
  <si>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</si>
  <si>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</si>
  <si>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</si>
  <si>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</si>
  <si>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</si>
  <si>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</si>
  <si>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</si>
  <si>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</si>
  <si>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</si>
  <si>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</si>
  <si>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</si>
  <si>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</si>
  <si>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</si>
  <si>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</si>
  <si>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</si>
  <si>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</si>
  <si>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</si>
  <si>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</si>
  <si>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</si>
  <si>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</si>
  <si>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</si>
  <si>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</si>
  <si>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</si>
  <si>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</si>
  <si>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</si>
  <si>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</si>
  <si>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</si>
  <si>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</si>
  <si>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</si>
  <si>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</si>
  <si>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</si>
  <si>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</si>
  <si>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</si>
  <si>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</si>
  <si>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</si>
  <si>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</si>
  <si>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</si>
  <si>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</si>
  <si>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</si>
  <si>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</si>
  <si>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</si>
  <si>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</si>
  <si>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</si>
  <si>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</si>
  <si>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</si>
  <si>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</si>
  <si>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</si>
  <si>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</si>
  <si>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</si>
  <si>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</si>
  <si>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</si>
  <si>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</si>
  <si>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</si>
  <si>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</si>
  <si>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</si>
  <si>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</si>
  <si>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</si>
  <si>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</si>
  <si>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</si>
  <si>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</si>
  <si>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</si>
  <si>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</si>
  <si>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</si>
  <si>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</si>
  <si>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</si>
  <si>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</si>
  <si>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</si>
  <si>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</si>
  <si>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</si>
  <si>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</si>
  <si>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</si>
  <si>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</si>
  <si>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</si>
  <si>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</si>
  <si>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</si>
  <si>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</si>
  <si>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</si>
  <si>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</si>
  <si>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</si>
  <si>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</si>
  <si>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</si>
  <si>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</si>
  <si>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</si>
  <si>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</si>
  <si>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</si>
  <si>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</si>
  <si>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</si>
  <si>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</si>
  <si>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</si>
  <si>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</si>
  <si>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</si>
  <si>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</si>
  <si>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</si>
  <si>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</si>
  <si>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</si>
  <si>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</si>
  <si>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</si>
  <si>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</si>
  <si>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</si>
  <si>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</si>
  <si>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</si>
  <si>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</si>
  <si>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</si>
  <si>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</si>
  <si>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</si>
  <si>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</si>
  <si>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</si>
  <si>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</si>
  <si>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</si>
  <si>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</si>
  <si>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</si>
  <si>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</si>
  <si>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</si>
  <si>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</si>
  <si>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</si>
  <si>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</si>
  <si>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</si>
  <si>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</si>
  <si>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</si>
  <si>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</si>
  <si>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</si>
  <si>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</si>
  <si>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</si>
  <si>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</si>
  <si>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</si>
  <si>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</si>
  <si>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</si>
  <si>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</si>
  <si>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</si>
  <si>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</si>
  <si>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</si>
  <si>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</si>
  <si>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</si>
  <si>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</si>
  <si>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</si>
  <si>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</si>
  <si>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</si>
  <si>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</si>
  <si>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</si>
  <si>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</si>
  <si>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</si>
  <si>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</si>
  <si>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</si>
  <si>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</si>
  <si>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</si>
  <si>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</si>
  <si>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</si>
  <si>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</si>
  <si>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</si>
  <si>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</si>
  <si>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</si>
  <si>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</si>
  <si>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</si>
  <si>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</si>
  <si>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</si>
  <si>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</si>
  <si>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</si>
  <si>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</si>
  <si>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</si>
  <si>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</si>
  <si>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</si>
  <si>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</si>
  <si>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</si>
  <si>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</si>
  <si>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</si>
  <si>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</si>
  <si>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</si>
  <si>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</si>
  <si>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</si>
  <si>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</si>
  <si>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</si>
  <si>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</si>
  <si>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</si>
  <si>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</si>
  <si>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</si>
  <si>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</si>
  <si>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</si>
  <si>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</si>
  <si>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</si>
  <si>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</si>
  <si>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</si>
  <si>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</si>
  <si>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</si>
  <si>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</si>
  <si>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</si>
  <si>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</si>
  <si>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</si>
  <si>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</si>
  <si>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</si>
  <si>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</si>
  <si>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</si>
  <si>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</si>
  <si>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</si>
  <si>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</si>
  <si>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</si>
  <si>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</si>
  <si>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</si>
  <si>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</si>
  <si>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</si>
  <si>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</si>
  <si>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</si>
  <si>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</si>
  <si>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</si>
  <si>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</si>
  <si>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</si>
  <si>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</si>
  <si>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</si>
  <si>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</si>
  <si>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</si>
  <si>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</si>
  <si>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</si>
  <si>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</si>
  <si>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</si>
  <si>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</si>
  <si>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</si>
  <si>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</si>
  <si>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</si>
  <si>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</si>
  <si>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</si>
  <si>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</si>
  <si>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</si>
  <si>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</si>
  <si>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</si>
  <si>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</si>
  <si>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</si>
  <si>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</si>
  <si>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</si>
  <si>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</si>
  <si>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</si>
  <si>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</si>
  <si>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</si>
  <si>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</si>
  <si>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</si>
  <si>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</si>
  <si>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</si>
  <si>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</si>
  <si>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</si>
  <si>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</si>
  <si>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</si>
  <si>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</si>
  <si>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</si>
  <si>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</si>
  <si>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</si>
  <si>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</si>
  <si>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</si>
  <si>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</si>
  <si>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</si>
  <si>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</si>
  <si>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</si>
  <si>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</si>
  <si>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</si>
  <si>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</si>
  <si>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</si>
  <si>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</si>
  <si>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</si>
  <si>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</si>
  <si>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</si>
  <si>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</si>
  <si>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</si>
  <si>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</si>
  <si>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</si>
  <si>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</si>
  <si>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</si>
  <si>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</si>
  <si>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</si>
  <si>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</si>
  <si>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</si>
  <si>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</si>
  <si>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</si>
  <si>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</si>
  <si>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</si>
  <si>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</si>
  <si>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</si>
  <si>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</si>
  <si>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</si>
  <si>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</si>
  <si>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</si>
  <si>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</si>
  <si>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</si>
  <si>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</si>
  <si>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</si>
  <si>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</si>
  <si>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</si>
  <si>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</si>
  <si>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</si>
  <si>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</si>
  <si>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</si>
  <si>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</si>
  <si>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</si>
  <si>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</si>
  <si>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</si>
  <si>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</si>
  <si>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</si>
  <si>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</si>
  <si>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</si>
  <si>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</si>
  <si>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</si>
  <si>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</si>
  <si>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</si>
  <si>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</si>
  <si>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</si>
  <si>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</si>
  <si>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</si>
  <si>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</si>
  <si>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</si>
  <si>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</si>
  <si>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</si>
  <si>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</si>
  <si>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</si>
  <si>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</si>
  <si>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</si>
  <si>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</si>
  <si>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</si>
  <si>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</si>
  <si>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</si>
  <si>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</si>
  <si>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</si>
  <si>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</si>
  <si>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</si>
  <si>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</si>
  <si>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</si>
  <si>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</si>
  <si>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</si>
  <si>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</si>
  <si>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</si>
  <si>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</si>
  <si>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</si>
  <si>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</si>
  <si>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</si>
  <si>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</si>
  <si>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</si>
  <si>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</si>
  <si>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</si>
  <si>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</si>
  <si>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</si>
  <si>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</si>
  <si>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</si>
  <si>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</si>
  <si>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</si>
  <si>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</si>
  <si>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</si>
  <si>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</si>
  <si>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</si>
  <si>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</si>
  <si>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</si>
  <si>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</si>
  <si>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</si>
  <si>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</si>
  <si>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</si>
  <si>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</si>
  <si>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</si>
  <si>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</si>
  <si>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</si>
  <si>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</si>
  <si>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</si>
  <si>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</si>
  <si>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</si>
  <si>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</si>
  <si>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</si>
  <si>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</si>
  <si>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</si>
  <si>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</si>
  <si>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</si>
  <si>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</si>
  <si>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</si>
  <si>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</si>
  <si>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</si>
  <si>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</si>
  <si>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</si>
  <si>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</si>
  <si>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</si>
  <si>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</si>
  <si>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</si>
  <si>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</si>
  <si>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</si>
  <si>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</si>
  <si>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</si>
  <si>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</si>
  <si>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</si>
  <si>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</si>
  <si>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</si>
  <si>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</si>
  <si>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</si>
  <si>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</si>
  <si>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</si>
  <si>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</si>
  <si>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</si>
  <si>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</si>
  <si>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</si>
  <si>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</si>
  <si>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</si>
  <si>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</si>
  <si>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</si>
  <si>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</si>
  <si>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</si>
  <si>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</si>
  <si>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</si>
  <si>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</si>
  <si>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</si>
  <si>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</si>
  <si>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</si>
  <si>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</si>
  <si>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</si>
  <si>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</si>
  <si>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</si>
  <si>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</si>
  <si>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</si>
  <si>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</si>
  <si>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</si>
  <si>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</si>
  <si>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</si>
  <si>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</si>
  <si>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</si>
  <si>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</si>
  <si>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</si>
  <si>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</si>
  <si>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</si>
  <si>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</si>
  <si>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</si>
  <si>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</si>
  <si>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</si>
  <si>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</si>
  <si>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</si>
  <si>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</si>
  <si>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</si>
  <si>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</si>
  <si>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</si>
  <si>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</si>
  <si>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</si>
  <si>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</si>
  <si>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</si>
  <si>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</si>
  <si>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</si>
  <si>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</si>
  <si>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</si>
  <si>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</si>
  <si>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</si>
  <si>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</si>
  <si>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</si>
  <si>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</si>
  <si>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</si>
  <si>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</si>
  <si>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</si>
  <si>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</si>
  <si>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</si>
  <si>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</si>
  <si>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</si>
  <si>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</si>
  <si>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</si>
  <si>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</si>
  <si>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</si>
  <si>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</si>
  <si>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</si>
  <si>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</si>
  <si>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</si>
  <si>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</si>
  <si>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</si>
  <si>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</si>
  <si>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</si>
  <si>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</si>
  <si>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</si>
  <si>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</si>
  <si>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</si>
  <si>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</si>
  <si>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</si>
  <si>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</si>
  <si>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</si>
  <si>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</si>
  <si>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</si>
  <si>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</si>
  <si>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</si>
  <si>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</si>
  <si>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</si>
  <si>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</si>
  <si>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</si>
  <si>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</si>
  <si>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</si>
  <si>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</si>
  <si>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</si>
  <si>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</si>
  <si>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</si>
  <si>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</si>
  <si>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</si>
  <si>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</si>
  <si>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</si>
  <si>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</si>
  <si>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</si>
  <si>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</si>
  <si>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</si>
  <si>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</si>
  <si>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</si>
  <si>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</si>
  <si>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</si>
  <si>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</si>
  <si>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</si>
  <si>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</si>
  <si>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</si>
  <si>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</si>
  <si>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</si>
  <si>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</si>
  <si>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</si>
  <si>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</si>
  <si>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</si>
  <si>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</si>
  <si>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</si>
  <si>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</si>
  <si>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</si>
  <si>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</si>
  <si>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</si>
  <si>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</si>
  <si>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</si>
  <si>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</si>
  <si>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</si>
  <si>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</si>
  <si>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</si>
  <si>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</si>
  <si>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</si>
  <si>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</si>
  <si>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</si>
  <si>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</si>
  <si>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</si>
  <si>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</si>
  <si>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</si>
  <si>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</si>
  <si>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</si>
  <si>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</si>
  <si>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</si>
  <si>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</si>
  <si>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</si>
  <si>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</si>
  <si>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</si>
  <si>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</si>
  <si>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</si>
  <si>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</si>
  <si>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</si>
  <si>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</si>
  <si>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</si>
  <si>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</si>
  <si>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</si>
  <si>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</si>
  <si>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</si>
  <si>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</si>
  <si>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</si>
  <si>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</si>
  <si>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</si>
  <si>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</si>
  <si>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</si>
  <si>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</si>
  <si>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</si>
  <si>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</si>
  <si>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</si>
  <si>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</si>
  <si>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</si>
  <si>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</si>
  <si>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</si>
  <si>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</si>
  <si>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</si>
  <si>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</si>
  <si>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</si>
  <si>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</si>
  <si>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</si>
  <si>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</si>
  <si>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</si>
  <si>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</si>
  <si>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</si>
  <si>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</si>
  <si>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</si>
  <si>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</si>
  <si>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</si>
  <si>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</si>
  <si>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</si>
  <si>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</si>
  <si>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</si>
  <si>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</si>
  <si>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</si>
  <si>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</si>
  <si>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</si>
  <si>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</si>
  <si>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</si>
  <si>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</si>
  <si>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</si>
  <si>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</si>
  <si>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</si>
  <si>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</si>
  <si>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</si>
  <si>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</si>
  <si>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</si>
  <si>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</si>
  <si>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</si>
  <si>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</si>
  <si>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</si>
  <si>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</si>
  <si>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</si>
  <si>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</si>
  <si>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</si>
  <si>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</si>
  <si>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</si>
  <si>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</si>
  <si>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</si>
  <si>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</si>
  <si>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</si>
  <si>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</si>
  <si>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</si>
  <si>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</si>
  <si>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</si>
  <si>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</si>
  <si>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</si>
  <si>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</si>
  <si>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</si>
  <si>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</si>
  <si>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</si>
  <si>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</si>
  <si>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</si>
  <si>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</si>
  <si>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</si>
  <si>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</si>
  <si>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</si>
  <si>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</si>
  <si>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</si>
  <si>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</si>
  <si>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</si>
  <si>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</si>
  <si>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</si>
  <si>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</si>
  <si>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</si>
  <si>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</si>
  <si>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</si>
  <si>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</si>
  <si>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</si>
  <si>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</si>
  <si>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</si>
  <si>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</si>
  <si>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</si>
  <si>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</si>
  <si>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</si>
  <si>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</si>
  <si>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</si>
  <si>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</si>
  <si>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</si>
  <si>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</si>
  <si>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</si>
  <si>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</si>
  <si>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</si>
  <si>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</si>
  <si>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</si>
  <si>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</si>
  <si>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</si>
  <si>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</si>
  <si>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</si>
  <si>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</si>
  <si>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</si>
  <si>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</si>
  <si>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</si>
  <si>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</si>
  <si>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</si>
  <si>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</si>
  <si>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</si>
  <si>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</si>
  <si>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</si>
  <si>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</si>
  <si>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</si>
  <si>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</si>
  <si>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</si>
  <si>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</si>
  <si>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</si>
  <si>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</si>
  <si>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</si>
  <si>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</si>
  <si>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</si>
  <si>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</si>
  <si>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</si>
  <si>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</si>
  <si>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</si>
  <si>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</si>
  <si>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</si>
  <si>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</si>
  <si>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</si>
  <si>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</si>
  <si>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</si>
  <si>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</si>
  <si>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</si>
  <si>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</si>
  <si>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</si>
  <si>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</si>
  <si>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</si>
  <si>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</si>
  <si>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</si>
  <si>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</si>
  <si>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</si>
  <si>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</si>
  <si>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</si>
  <si>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</si>
  <si>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</si>
  <si>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</si>
  <si>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</si>
  <si>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</si>
  <si>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</si>
  <si>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</si>
  <si>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</si>
  <si>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</si>
  <si>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</si>
  <si>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</si>
  <si>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</si>
  <si>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</si>
  <si>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</si>
  <si>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</si>
  <si>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</si>
  <si>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</si>
  <si>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</si>
  <si>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</si>
  <si>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</si>
  <si>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</si>
  <si>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</si>
  <si>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</si>
  <si>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</si>
  <si>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</si>
  <si>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</si>
  <si>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</si>
  <si>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</si>
  <si>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</si>
  <si>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</si>
  <si>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</si>
  <si>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</si>
  <si>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</si>
  <si>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</si>
  <si>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</si>
  <si>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</si>
  <si>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</si>
  <si>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</si>
  <si>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</si>
  <si>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</si>
  <si>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</si>
  <si>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</si>
  <si>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</si>
  <si>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</si>
  <si>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</si>
  <si>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</si>
  <si>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</si>
  <si>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</si>
  <si>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</si>
  <si>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</si>
  <si>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</si>
  <si>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</si>
  <si>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</si>
  <si>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</si>
  <si>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</si>
  <si>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</si>
  <si>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</si>
  <si>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</si>
  <si>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</si>
  <si>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</si>
  <si>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</si>
  <si>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</si>
  <si>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</si>
  <si>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</si>
  <si>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</si>
  <si>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</si>
  <si>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</si>
  <si>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</si>
  <si>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</si>
  <si>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</si>
  <si>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</si>
  <si>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</si>
  <si>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</si>
  <si>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</si>
  <si>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</si>
  <si>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</si>
  <si>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</si>
  <si>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</si>
  <si>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</si>
  <si>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</si>
  <si>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</si>
  <si>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</si>
  <si>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</si>
  <si>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</si>
  <si>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</si>
  <si>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</si>
  <si>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</si>
  <si>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</si>
  <si>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</si>
  <si>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</si>
  <si>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</si>
  <si>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</si>
  <si>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</si>
  <si>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</si>
  <si>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</si>
  <si>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</si>
  <si>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</si>
  <si>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</si>
  <si>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</si>
  <si>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</si>
  <si>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</si>
  <si>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</si>
  <si>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</si>
  <si>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</si>
  <si>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</si>
  <si>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</si>
  <si>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</si>
  <si>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</si>
  <si>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</si>
  <si>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</si>
  <si>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</si>
  <si>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</si>
  <si>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</si>
  <si>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</si>
  <si>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</si>
  <si>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</si>
  <si>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</si>
  <si>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</si>
  <si>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</si>
  <si>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</si>
  <si>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</si>
  <si>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</si>
  <si>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</si>
  <si>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</si>
  <si>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</si>
  <si>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</si>
  <si>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</si>
  <si>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</si>
  <si>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</si>
  <si>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</si>
  <si>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</si>
  <si>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</si>
  <si>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</si>
  <si>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</si>
  <si>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</si>
  <si>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</si>
  <si>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</si>
  <si>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</si>
  <si>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</si>
  <si>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</si>
  <si>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</si>
  <si>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</si>
  <si>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</si>
  <si>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</si>
  <si>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</si>
  <si>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</si>
  <si>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</si>
  <si>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</si>
  <si>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</si>
  <si>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</si>
  <si>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</si>
  <si>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</si>
  <si>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</si>
  <si>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</si>
  <si>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</si>
  <si>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</si>
  <si>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</si>
  <si>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</si>
  <si>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</si>
  <si>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</si>
  <si>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</si>
  <si>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</si>
  <si>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</si>
  <si>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</si>
  <si>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</si>
  <si>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</si>
  <si>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</si>
  <si>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</si>
  <si>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</si>
  <si>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</si>
  <si>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</si>
  <si>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</si>
  <si>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</si>
  <si>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</si>
  <si>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</si>
  <si>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</si>
  <si>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</si>
  <si>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</si>
  <si>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</si>
  <si>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</si>
  <si>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</si>
  <si>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</si>
  <si>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</si>
  <si>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</si>
  <si>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</si>
  <si>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</si>
  <si>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</si>
  <si>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</si>
  <si>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</si>
  <si>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</si>
  <si>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</si>
  <si>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</si>
  <si>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</si>
  <si>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</si>
  <si>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</si>
  <si>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</si>
  <si>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</si>
  <si>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</si>
  <si>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</si>
  <si>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</si>
  <si>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</si>
  <si>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</si>
  <si>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</si>
  <si>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</si>
  <si>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</si>
  <si>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</si>
  <si>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</si>
  <si>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</si>
  <si>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</si>
  <si>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</si>
  <si>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</si>
  <si>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</si>
  <si>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</si>
  <si>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</si>
  <si>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</si>
  <si>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</si>
  <si>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</si>
  <si>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</si>
  <si>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</si>
  <si>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</si>
  <si>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</si>
  <si>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</si>
  <si>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</si>
  <si>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</si>
  <si>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</si>
  <si>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</si>
  <si>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</si>
  <si>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</si>
  <si>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</si>
  <si>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</si>
  <si>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</si>
  <si>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</si>
  <si>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</si>
  <si>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</si>
  <si>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</si>
  <si>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</si>
  <si>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</si>
  <si>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</si>
  <si>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</si>
  <si>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</si>
  <si>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</si>
  <si>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</si>
  <si>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</si>
  <si>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</si>
  <si>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</si>
  <si>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</si>
  <si>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</si>
  <si>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</si>
  <si>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</si>
  <si>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</si>
  <si>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</si>
  <si>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</si>
  <si>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</si>
  <si>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</si>
  <si>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</si>
  <si>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</si>
  <si>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</si>
  <si>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</si>
  <si>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</si>
  <si>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</si>
  <si>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</si>
  <si>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</si>
  <si>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</si>
  <si>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</si>
  <si>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</si>
  <si>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</si>
  <si>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</si>
  <si>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</si>
  <si>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</si>
  <si>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</si>
  <si>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</si>
  <si>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</si>
  <si>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</si>
  <si>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</si>
  <si>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</si>
  <si>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</si>
  <si>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</si>
  <si>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</si>
  <si>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</si>
  <si>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</si>
  <si>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</si>
  <si>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</si>
  <si>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</si>
  <si>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</si>
  <si>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</si>
  <si>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</si>
  <si>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</si>
  <si>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</si>
  <si>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</si>
  <si>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</si>
  <si>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</si>
  <si>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</si>
  <si>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</si>
  <si>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</si>
  <si>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</si>
  <si>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</si>
  <si>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</si>
  <si>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</si>
  <si>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</si>
  <si>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</si>
  <si>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</si>
  <si>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</si>
  <si>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</si>
  <si>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</si>
  <si>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</si>
  <si>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</si>
  <si>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</si>
  <si>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</si>
  <si>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</si>
  <si>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</si>
  <si>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</si>
  <si>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</si>
  <si>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</si>
  <si>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</si>
  <si>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</si>
  <si>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</si>
  <si>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</si>
  <si>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</si>
  <si>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</si>
  <si>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</si>
  <si>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</si>
  <si>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</si>
  <si>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</si>
  <si>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</si>
  <si>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</si>
  <si>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</si>
  <si>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</si>
  <si>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</si>
  <si>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</si>
  <si>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</si>
  <si>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</si>
  <si>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</si>
  <si>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</si>
  <si>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</si>
  <si>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</si>
  <si>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</si>
  <si>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</si>
  <si>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</si>
  <si>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</si>
  <si>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</si>
  <si>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</si>
  <si>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</si>
  <si>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</si>
  <si>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</si>
  <si>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</si>
  <si>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</si>
  <si>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</si>
  <si>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</si>
  <si>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</si>
  <si>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</si>
  <si>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</si>
  <si>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</si>
  <si>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</si>
  <si>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</si>
  <si>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</si>
  <si>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</si>
  <si>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</si>
  <si>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</si>
  <si>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</si>
  <si>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</si>
  <si>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</si>
  <si>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</si>
  <si>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</si>
  <si>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</si>
  <si>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</si>
  <si>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</si>
  <si>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</si>
  <si>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</si>
  <si>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</si>
  <si>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</si>
  <si>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</si>
  <si>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</si>
  <si>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</si>
  <si>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</si>
  <si>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</si>
  <si>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</si>
  <si>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</si>
  <si>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</si>
  <si>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</si>
  <si>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</si>
  <si>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</si>
  <si>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</si>
  <si>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</si>
  <si>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</si>
  <si>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</si>
  <si>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</si>
  <si>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</si>
  <si>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</si>
  <si>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</si>
  <si>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</si>
  <si>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</si>
  <si>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</si>
  <si>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</si>
  <si>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</si>
  <si>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</si>
  <si>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</si>
  <si>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</si>
  <si>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</si>
  <si>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</si>
  <si>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</si>
  <si>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</si>
  <si>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</si>
  <si>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</si>
  <si>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</si>
  <si>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</si>
  <si>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</si>
  <si>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</si>
  <si>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</si>
  <si>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</si>
  <si>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</si>
  <si>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</si>
  <si>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</si>
  <si>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</si>
  <si>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</si>
  <si>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</si>
  <si>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</si>
  <si>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</si>
  <si>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</si>
  <si>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</si>
  <si>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</si>
  <si>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</si>
  <si>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</si>
  <si>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</si>
  <si>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</si>
  <si>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</si>
  <si>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</si>
  <si>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</si>
  <si>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</si>
  <si>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</si>
  <si>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</si>
  <si>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</si>
  <si>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</si>
  <si>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</si>
  <si>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</si>
  <si>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</si>
  <si>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</si>
  <si>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</si>
  <si>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</si>
  <si>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</si>
  <si>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</si>
  <si>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</si>
  <si>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</si>
  <si>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</si>
  <si>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</si>
  <si>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</si>
  <si>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</si>
  <si>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</si>
  <si>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</si>
  <si>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</si>
  <si>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</si>
  <si>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</si>
  <si>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</si>
  <si>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</si>
  <si>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</si>
  <si>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</si>
  <si>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</si>
  <si>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</si>
  <si>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</si>
  <si>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</si>
  <si>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</si>
  <si>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</si>
  <si>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</si>
  <si>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</si>
  <si>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</si>
  <si>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</si>
  <si>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</si>
  <si>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</si>
  <si>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</si>
  <si>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</si>
  <si>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</si>
  <si>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</si>
  <si>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</si>
  <si>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</si>
  <si>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</si>
  <si>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</si>
  <si>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</si>
  <si>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</si>
  <si>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</si>
  <si>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</si>
  <si>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</si>
  <si>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</si>
  <si>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</si>
  <si>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</si>
  <si>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</si>
  <si>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</si>
  <si>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</si>
  <si>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</si>
  <si>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</si>
  <si>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</si>
  <si>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</si>
  <si>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</si>
  <si>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</si>
  <si>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</si>
  <si>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</si>
  <si>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</si>
  <si>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</si>
  <si>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</si>
  <si>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</si>
  <si>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</si>
  <si>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</si>
  <si>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</si>
  <si>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</si>
  <si>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</si>
  <si>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</si>
  <si>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</si>
  <si>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</si>
  <si>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</si>
  <si>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</si>
  <si>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</si>
  <si>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</si>
  <si>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</si>
  <si>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</si>
  <si>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</si>
  <si>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</si>
  <si>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</si>
  <si>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</si>
  <si>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</si>
  <si>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</si>
  <si>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</si>
  <si>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</si>
  <si>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</si>
  <si>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</si>
  <si>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</si>
  <si>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</si>
  <si>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</si>
  <si>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</si>
  <si>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</si>
  <si>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</si>
  <si>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</si>
  <si>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</si>
  <si>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</si>
  <si>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</si>
  <si>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</si>
  <si>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</si>
  <si>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</si>
  <si>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</si>
  <si>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</si>
  <si>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</si>
  <si>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</si>
  <si>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</si>
  <si>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</si>
  <si>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</si>
  <si>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</si>
  <si>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</si>
  <si>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</si>
  <si>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</si>
  <si>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</si>
  <si>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</si>
  <si>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</si>
  <si>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</si>
  <si>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</si>
  <si>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</si>
  <si>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</si>
  <si>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</si>
  <si>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</si>
  <si>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</si>
  <si>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</si>
  <si>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</si>
  <si>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</si>
  <si>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</si>
  <si>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</si>
  <si>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</si>
  <si>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</si>
  <si>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</si>
  <si>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</si>
  <si>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</si>
  <si>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</si>
  <si>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</si>
  <si>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</si>
  <si>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</si>
  <si>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</si>
  <si>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</si>
  <si>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</si>
  <si>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</si>
  <si>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</si>
  <si>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</si>
  <si>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</si>
  <si>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</si>
  <si>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</si>
  <si>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</si>
  <si>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</si>
  <si>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</si>
  <si>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</si>
  <si>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</si>
  <si>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</si>
  <si>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</si>
  <si>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</si>
  <si>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</si>
  <si>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</si>
  <si>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</si>
  <si>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</si>
  <si>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</si>
  <si>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</si>
  <si>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</si>
  <si>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</si>
  <si>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</si>
  <si>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</si>
  <si>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</si>
  <si>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</si>
  <si>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</si>
  <si>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</si>
  <si>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</si>
  <si>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</si>
  <si>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</si>
  <si>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</si>
  <si>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</si>
  <si>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</si>
  <si>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</si>
  <si>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</si>
  <si>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</si>
  <si>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</si>
  <si>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</si>
  <si>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</si>
  <si>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</si>
  <si>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</si>
  <si>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</si>
  <si>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</si>
  <si>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</si>
  <si>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</si>
  <si>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</si>
  <si>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</si>
  <si>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</si>
  <si>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</si>
  <si>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</si>
  <si>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</si>
  <si>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</si>
  <si>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</si>
  <si>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</si>
  <si>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</si>
  <si>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</si>
  <si>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</si>
  <si>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</si>
  <si>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</si>
  <si>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</si>
  <si>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</si>
  <si>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</si>
  <si>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</si>
  <si>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</si>
  <si>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</si>
  <si>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</si>
  <si>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</si>
  <si>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</si>
  <si>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</si>
  <si>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</si>
  <si>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</si>
  <si>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</si>
  <si>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</si>
  <si>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</si>
  <si>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</si>
  <si>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</si>
  <si>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</si>
  <si>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</si>
  <si>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</si>
  <si>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</si>
  <si>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</si>
  <si>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</si>
  <si>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</si>
  <si>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</si>
  <si>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</si>
  <si>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</si>
  <si>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</si>
  <si>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</si>
  <si>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</si>
  <si>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</si>
  <si>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</si>
  <si>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</si>
  <si>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</si>
  <si>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</si>
  <si>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</si>
  <si>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</si>
  <si>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</si>
  <si>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</si>
  <si>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</si>
  <si>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</si>
  <si>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</si>
  <si>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</si>
  <si>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</si>
  <si>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</si>
  <si>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</si>
  <si>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</si>
  <si>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</si>
  <si>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</si>
  <si>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</si>
  <si>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</si>
  <si>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</si>
  <si>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</si>
  <si>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</si>
  <si>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</si>
  <si>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</si>
  <si>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</si>
  <si>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</si>
  <si>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</si>
  <si>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</si>
  <si>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</si>
  <si>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</si>
  <si>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</si>
  <si>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</si>
  <si>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</si>
  <si>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</si>
  <si>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</si>
  <si>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</si>
  <si>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</si>
  <si>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</si>
  <si>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</si>
  <si>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</si>
  <si>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</si>
  <si>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</si>
  <si>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</si>
  <si>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</si>
  <si>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</si>
  <si>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</si>
  <si>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</si>
  <si>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</si>
  <si>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</si>
  <si>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</si>
  <si>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</si>
  <si>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</si>
  <si>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</si>
  <si>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</si>
  <si>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</si>
  <si>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</si>
  <si>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</si>
  <si>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</si>
  <si>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</si>
  <si>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</si>
  <si>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</si>
  <si>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</si>
  <si>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</si>
  <si>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</si>
  <si>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</si>
  <si>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</si>
  <si>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</si>
  <si>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</si>
  <si>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</si>
  <si>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</si>
  <si>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</si>
  <si>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</si>
  <si>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</si>
  <si>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</si>
  <si>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</si>
  <si>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</si>
  <si>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</si>
  <si>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</si>
  <si>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</si>
  <si>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</si>
  <si>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</si>
  <si>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</si>
  <si>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</si>
  <si>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</si>
  <si>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</si>
  <si>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</si>
  <si>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</si>
  <si>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</si>
  <si>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</si>
  <si>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</si>
  <si>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</si>
  <si>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</si>
  <si>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</si>
  <si>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</si>
  <si>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</si>
  <si>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</si>
  <si>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</si>
  <si>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</si>
  <si>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</si>
  <si>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</si>
  <si>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</si>
  <si>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</si>
  <si>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</si>
  <si>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</si>
  <si>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</si>
  <si>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</si>
  <si>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</si>
  <si>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</si>
  <si>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</si>
  <si>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</si>
  <si>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</si>
  <si>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</si>
  <si>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</si>
  <si>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</si>
  <si>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</si>
  <si>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</si>
  <si>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</si>
  <si>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</si>
  <si>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</si>
  <si>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</si>
  <si>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</si>
  <si>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</si>
  <si>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</si>
  <si>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</si>
  <si>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</si>
  <si>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</si>
  <si>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</si>
  <si>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</si>
  <si>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</si>
  <si>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</si>
  <si>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</si>
  <si>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</si>
  <si>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</si>
  <si>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</si>
  <si>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</si>
  <si>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</si>
  <si>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</si>
  <si>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</si>
  <si>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</si>
  <si>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</si>
  <si>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</si>
  <si>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</si>
  <si>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</si>
  <si>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</si>
  <si>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</si>
  <si>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</si>
  <si>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</si>
  <si>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</si>
  <si>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</si>
  <si>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</si>
  <si>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</si>
  <si>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</si>
  <si>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</si>
  <si>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</si>
  <si>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</si>
  <si>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</si>
  <si>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</si>
  <si>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</si>
  <si>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</si>
  <si>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</si>
  <si>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</si>
  <si>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</si>
  <si>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</si>
  <si>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</si>
  <si>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</si>
  <si>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</si>
  <si>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</si>
  <si>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</si>
  <si>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</si>
  <si>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</si>
  <si>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</si>
  <si>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</si>
  <si>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</si>
  <si>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</si>
  <si>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</si>
  <si>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</si>
  <si>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</si>
  <si>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</si>
  <si>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</si>
  <si>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</si>
  <si>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</si>
  <si>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</si>
  <si>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</si>
  <si>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</si>
  <si>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</si>
  <si>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</si>
  <si>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</si>
  <si>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</si>
  <si>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</si>
  <si>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</si>
  <si>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</si>
  <si>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</si>
  <si>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</si>
  <si>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</si>
  <si>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</si>
  <si>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</si>
  <si>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</si>
  <si>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</si>
  <si>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</si>
  <si>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</si>
  <si>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</si>
  <si>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</si>
  <si>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</si>
  <si>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</si>
  <si>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</si>
  <si>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</si>
  <si>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</si>
  <si>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</si>
  <si>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</si>
  <si>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</si>
  <si>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</si>
  <si>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</si>
  <si>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</si>
  <si>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</si>
  <si>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</si>
  <si>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</si>
  <si>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</si>
  <si>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</si>
  <si>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</si>
  <si>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</si>
  <si>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</si>
  <si>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</si>
  <si>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</si>
  <si>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</si>
  <si>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</si>
  <si>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</si>
  <si>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</si>
  <si>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</si>
  <si>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</si>
  <si>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</si>
  <si>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</si>
  <si>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</si>
  <si>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</si>
  <si>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</si>
  <si>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</si>
  <si>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</si>
  <si>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</si>
  <si>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</si>
  <si>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</si>
  <si>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</si>
  <si>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</si>
  <si>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</si>
  <si>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</si>
  <si>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</si>
  <si>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</si>
  <si>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</si>
  <si>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</si>
  <si>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</si>
  <si>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</si>
  <si>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</si>
  <si>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</si>
  <si>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</si>
  <si>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</si>
  <si>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</si>
  <si>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</si>
  <si>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</si>
  <si>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</si>
  <si>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</si>
  <si>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</si>
  <si>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</si>
  <si>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</si>
  <si>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</si>
  <si>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</si>
  <si>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</si>
  <si>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</si>
  <si>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</si>
  <si>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</si>
  <si>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</si>
  <si>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</si>
  <si>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</si>
  <si>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</si>
  <si>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</si>
  <si>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</si>
  <si>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</si>
  <si>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</si>
  <si>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</si>
  <si>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</si>
  <si>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</si>
  <si>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</si>
  <si>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</si>
  <si>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</si>
  <si>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</si>
  <si>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</si>
  <si>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</si>
  <si>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</si>
  <si>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</si>
  <si>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</si>
  <si>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</si>
  <si>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</si>
  <si>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</si>
  <si>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</si>
  <si>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</si>
  <si>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</si>
  <si>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</si>
  <si>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</si>
  <si>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</si>
  <si>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</si>
  <si>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</si>
  <si>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</si>
  <si>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</si>
  <si>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</si>
  <si>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</si>
  <si>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</si>
  <si>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</si>
  <si>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</si>
  <si>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</si>
  <si>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</si>
  <si>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</si>
  <si>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</si>
  <si>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</si>
  <si>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</si>
  <si>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</si>
  <si>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</si>
  <si>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</si>
  <si>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</si>
  <si>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</si>
  <si>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</si>
  <si>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</si>
  <si>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</si>
  <si>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</si>
  <si>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</si>
  <si>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</si>
  <si>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</si>
  <si>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</si>
  <si>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</si>
  <si>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</si>
  <si>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</si>
  <si>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</si>
  <si>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</si>
  <si>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</si>
  <si>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</si>
  <si>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</si>
  <si>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</si>
  <si>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</si>
  <si>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</si>
  <si>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</si>
  <si>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</si>
  <si>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</si>
  <si>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</si>
  <si>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</si>
  <si>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</si>
  <si>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</si>
  <si>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</si>
  <si>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</si>
  <si>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</si>
  <si>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</si>
  <si>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</si>
  <si>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</si>
  <si>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</si>
  <si>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</si>
  <si>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</si>
  <si>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</si>
  <si>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</si>
  <si>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</si>
  <si>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</si>
  <si>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</si>
  <si>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</si>
  <si>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</si>
  <si>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</si>
  <si>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</si>
  <si>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</si>
  <si>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</si>
  <si>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</si>
  <si>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</si>
  <si>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</si>
  <si>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</si>
  <si>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</si>
  <si>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</si>
  <si>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</si>
  <si>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</si>
  <si>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</si>
  <si>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</si>
  <si>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</si>
  <si>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</si>
  <si>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</si>
  <si>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</si>
  <si>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</si>
  <si>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</si>
  <si>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</si>
  <si>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</si>
  <si>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</si>
  <si>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</si>
  <si>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</si>
  <si>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</si>
  <si>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</si>
  <si>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</si>
  <si>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</si>
  <si>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</si>
  <si>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</si>
  <si>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</si>
  <si>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</si>
  <si>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</si>
  <si>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</si>
  <si>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</si>
  <si>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</si>
  <si>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</si>
  <si>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</si>
  <si>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</si>
  <si>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</si>
  <si>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</si>
  <si>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</si>
  <si>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</si>
  <si>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</si>
  <si>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</si>
  <si>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</si>
  <si>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</si>
  <si>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</si>
  <si>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</si>
  <si>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</si>
  <si>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</si>
  <si>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</si>
  <si>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</si>
  <si>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</si>
  <si>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</si>
  <si>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</si>
  <si>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</si>
  <si>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</si>
  <si>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</si>
  <si>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</si>
  <si>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</si>
  <si>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</si>
  <si>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</si>
  <si>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</si>
  <si>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</si>
  <si>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</si>
  <si>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</si>
  <si>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</si>
  <si>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</si>
  <si>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</si>
  <si>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</si>
  <si>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</si>
  <si>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</si>
  <si>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</si>
  <si>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</si>
  <si>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</si>
  <si>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</si>
  <si>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</si>
  <si>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</si>
  <si>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</si>
  <si>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</si>
  <si>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</si>
  <si>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</si>
  <si>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</si>
  <si>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</si>
  <si>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</si>
  <si>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</si>
  <si>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</si>
  <si>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</si>
  <si>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</si>
  <si>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</si>
  <si>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</si>
  <si>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</si>
  <si>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</si>
  <si>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</si>
  <si>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</si>
  <si>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</si>
  <si>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</si>
  <si>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</si>
  <si>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</si>
  <si>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</si>
  <si>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</si>
  <si>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</si>
  <si>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</si>
  <si>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</si>
  <si>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</si>
  <si>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</si>
  <si>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</si>
  <si>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</si>
  <si>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</si>
  <si>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</si>
  <si>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</si>
  <si>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</si>
  <si>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</si>
  <si>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</si>
  <si>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</si>
  <si>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</si>
  <si>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</si>
  <si>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</si>
  <si>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</si>
  <si>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</si>
  <si>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</si>
  <si>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</si>
  <si>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</si>
  <si>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</si>
  <si>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</si>
  <si>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</si>
  <si>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</si>
  <si>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</si>
  <si>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</si>
  <si>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</si>
  <si>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</si>
  <si>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</si>
  <si>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</si>
  <si>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</si>
  <si>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</si>
  <si>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</si>
  <si>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</si>
  <si>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</si>
  <si>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</si>
  <si>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</si>
  <si>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</si>
  <si>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</si>
  <si>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</si>
  <si>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</si>
  <si>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</si>
  <si>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</si>
  <si>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</si>
  <si>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</si>
  <si>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</si>
  <si>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</si>
  <si>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</si>
  <si>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</si>
  <si>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</si>
  <si>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</si>
  <si>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</si>
  <si>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</si>
  <si>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</si>
  <si>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</si>
  <si>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</si>
  <si>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</si>
  <si>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</si>
  <si>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</si>
  <si>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</si>
  <si>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</si>
  <si>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</si>
  <si>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</si>
  <si>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</si>
  <si>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</si>
  <si>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</si>
  <si>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</si>
  <si>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</si>
  <si>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</si>
  <si>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</si>
  <si>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</si>
  <si>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</si>
  <si>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</si>
  <si>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</si>
  <si>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</si>
  <si>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</si>
  <si>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</si>
  <si>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</si>
  <si>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</si>
  <si>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</si>
  <si>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</si>
  <si>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</si>
  <si>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</si>
  <si>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</si>
  <si>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</si>
  <si>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</si>
  <si>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</si>
  <si>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</si>
  <si>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</si>
  <si>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</si>
  <si>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</si>
  <si>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</si>
  <si>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</si>
  <si>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</si>
  <si>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</si>
  <si>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</si>
  <si>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</si>
  <si>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</si>
  <si>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</si>
  <si>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</si>
  <si>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</si>
  <si>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</si>
  <si>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</si>
  <si>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</si>
  <si>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</si>
  <si>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</si>
  <si>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</si>
  <si>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</si>
  <si>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</si>
  <si>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</si>
  <si>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</si>
  <si>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</si>
  <si>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</si>
  <si>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</si>
  <si>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</si>
  <si>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</si>
  <si>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</si>
  <si>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</si>
  <si>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</si>
  <si>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</si>
  <si>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</si>
  <si>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</si>
  <si>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</si>
  <si>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</si>
  <si>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</si>
  <si>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</si>
  <si>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</si>
  <si>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</si>
  <si>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</si>
  <si>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</si>
  <si>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</si>
  <si>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</si>
  <si>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</si>
  <si>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</si>
  <si>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</si>
  <si>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</si>
  <si>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</si>
  <si>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</si>
  <si>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</si>
  <si>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</si>
  <si>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</si>
  <si>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</si>
  <si>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</si>
  <si>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</si>
  <si>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</si>
  <si>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</si>
  <si>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</si>
  <si>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</si>
  <si>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</si>
  <si>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</si>
  <si>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</si>
  <si>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</si>
  <si>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</si>
  <si>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</si>
  <si>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</si>
  <si>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</si>
  <si>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</si>
  <si>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</si>
  <si>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</si>
  <si>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</si>
  <si>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</si>
  <si>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</si>
  <si>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</si>
  <si>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</si>
  <si>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</si>
  <si>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</si>
  <si>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</si>
  <si>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</si>
  <si>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</si>
  <si>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</si>
  <si>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</si>
  <si>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</si>
  <si>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</si>
  <si>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</si>
  <si>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</si>
  <si>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</si>
  <si>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</si>
  <si>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</si>
  <si>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</si>
  <si>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</si>
  <si>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</si>
  <si>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</si>
  <si>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</si>
  <si>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</si>
  <si>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</si>
  <si>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</si>
  <si>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</si>
  <si>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</si>
  <si>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</si>
  <si>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</si>
  <si>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</si>
  <si>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</si>
  <si>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</si>
  <si>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</si>
  <si>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</si>
  <si>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</si>
  <si>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</si>
  <si>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</si>
  <si>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</si>
  <si>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</si>
  <si>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</si>
  <si>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</si>
  <si>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</si>
  <si>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</si>
  <si>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</si>
  <si>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</si>
  <si>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</si>
  <si>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</si>
  <si>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</si>
  <si>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</si>
  <si>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</si>
  <si>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</si>
  <si>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</si>
  <si>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</si>
  <si>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</si>
  <si>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</si>
  <si>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</si>
  <si>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</si>
  <si>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</si>
  <si>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</si>
  <si>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</si>
  <si>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</si>
  <si>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</si>
  <si>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</si>
  <si>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</si>
  <si>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</si>
  <si>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</si>
  <si>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</si>
  <si>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</si>
  <si>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</si>
  <si>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</si>
  <si>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</si>
  <si>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</si>
  <si>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</si>
  <si>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</si>
  <si>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</si>
  <si>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</si>
  <si>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</si>
  <si>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</si>
  <si>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</si>
  <si>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</si>
  <si>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</si>
  <si>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</si>
  <si>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</si>
  <si>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</si>
  <si>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</si>
  <si>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</si>
  <si>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</si>
  <si>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</si>
  <si>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</si>
  <si>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</si>
  <si>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</si>
  <si>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</si>
  <si>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</si>
  <si>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</si>
  <si>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</si>
  <si>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</si>
  <si>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</si>
  <si>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</si>
  <si>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</si>
  <si>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</si>
  <si>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</si>
  <si>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</si>
  <si>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</si>
  <si>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</si>
  <si>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</si>
  <si>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</si>
  <si>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</si>
  <si>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</si>
  <si>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</si>
  <si>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</si>
  <si>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</si>
  <si>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</si>
  <si>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</si>
  <si>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</si>
  <si>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</si>
  <si>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</si>
  <si>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</si>
  <si>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</si>
  <si>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</si>
  <si>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</si>
  <si>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</si>
  <si>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</si>
  <si>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</si>
  <si>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</si>
  <si>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</si>
  <si>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</si>
  <si>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</si>
  <si>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</si>
  <si>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</si>
  <si>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</si>
  <si>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</si>
  <si>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</si>
  <si>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</si>
  <si>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</si>
  <si>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</si>
  <si>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</si>
  <si>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</si>
  <si>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</si>
  <si>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</si>
  <si>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</si>
  <si>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</si>
  <si>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</si>
  <si>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</si>
  <si>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</si>
  <si>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</si>
  <si>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</si>
  <si>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</si>
  <si>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</si>
  <si>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</si>
  <si>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</si>
  <si>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</si>
  <si>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</si>
  <si>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</si>
  <si>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</si>
  <si>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</si>
  <si>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</si>
  <si>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</si>
  <si>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</si>
  <si>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</si>
  <si>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</si>
  <si>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</si>
  <si>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</si>
  <si>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</si>
  <si>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</si>
  <si>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</si>
  <si>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</si>
  <si>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</si>
  <si>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</si>
  <si>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</si>
  <si>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</si>
  <si>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</si>
  <si>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</si>
  <si>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</si>
  <si>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</si>
  <si>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</si>
  <si>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</si>
  <si>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</si>
  <si>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</si>
  <si>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</si>
  <si>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</si>
  <si>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</si>
  <si>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</si>
  <si>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</si>
  <si>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</si>
  <si>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</si>
  <si>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</si>
  <si>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</si>
  <si>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</si>
  <si>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</si>
  <si>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</si>
  <si>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</si>
  <si>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</si>
  <si>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</si>
  <si>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</si>
  <si>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</si>
  <si>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</si>
  <si>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</si>
  <si>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</si>
  <si>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</si>
  <si>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</si>
  <si>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</si>
  <si>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</si>
  <si>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</si>
  <si>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</si>
  <si>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</si>
  <si>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</si>
  <si>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</si>
  <si>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</si>
  <si>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</si>
  <si>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</si>
  <si>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</si>
  <si>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</si>
  <si>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</si>
  <si>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</si>
  <si>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</si>
  <si>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</si>
  <si>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</si>
  <si>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</si>
  <si>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</si>
  <si>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</si>
  <si>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</si>
  <si>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</si>
  <si>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</si>
  <si>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</si>
  <si>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</si>
  <si>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</si>
  <si>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</si>
  <si>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</si>
  <si>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</si>
  <si>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</si>
  <si>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</si>
  <si>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</si>
  <si>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</si>
  <si>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</si>
  <si>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</si>
  <si>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</si>
  <si>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</si>
  <si>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</si>
  <si>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</si>
  <si>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</si>
  <si>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</si>
  <si>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</si>
  <si>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</si>
  <si>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</si>
  <si>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</si>
  <si>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</si>
  <si>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</si>
  <si>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</si>
  <si>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</si>
  <si>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</si>
  <si>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</si>
  <si>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</si>
  <si>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</si>
  <si>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</si>
  <si>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</si>
  <si>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</si>
  <si>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</si>
  <si>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</si>
  <si>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</si>
  <si>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</si>
  <si>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</si>
  <si>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</si>
  <si>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</si>
  <si>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</si>
  <si>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</si>
  <si>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</si>
  <si>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</si>
  <si>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</si>
  <si>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</si>
  <si>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</si>
  <si>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</si>
  <si>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</si>
  <si>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</si>
  <si>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</si>
  <si>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</si>
  <si>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</si>
  <si>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</si>
  <si>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</si>
  <si>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</si>
  <si>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</si>
  <si>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</si>
  <si>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</si>
  <si>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</si>
  <si>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</si>
  <si>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</si>
  <si>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</si>
  <si>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</si>
  <si>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</si>
  <si>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</si>
  <si>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</si>
  <si>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</si>
  <si>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</si>
  <si>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</si>
  <si>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</si>
  <si>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</si>
  <si>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</si>
  <si>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</si>
  <si>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</si>
  <si>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</si>
  <si>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</si>
  <si>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</si>
  <si>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</si>
  <si>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</si>
  <si>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</si>
  <si>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</si>
  <si>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</si>
  <si>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</si>
  <si>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</si>
  <si>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</si>
  <si>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</si>
  <si>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</si>
  <si>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</si>
  <si>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</si>
  <si>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</si>
  <si>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</si>
  <si>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</si>
  <si>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</si>
  <si>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</si>
  <si>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</si>
  <si>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</si>
  <si>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</si>
  <si>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</si>
  <si>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</si>
  <si>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</si>
  <si>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</si>
  <si>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</si>
  <si>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</si>
  <si>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</si>
  <si>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</si>
  <si>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</si>
  <si>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</si>
  <si>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</si>
  <si>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</si>
  <si>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</si>
  <si>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</si>
  <si>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</si>
  <si>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</si>
  <si>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</si>
  <si>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</si>
  <si>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</si>
  <si>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</si>
  <si>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</si>
  <si>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</si>
  <si>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</si>
  <si>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</si>
  <si>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</si>
  <si>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</si>
  <si>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</si>
  <si>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</si>
  <si>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</si>
  <si>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</si>
  <si>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</si>
  <si>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</si>
  <si>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</si>
  <si>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</si>
  <si>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</si>
  <si>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</si>
  <si>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</si>
  <si>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</si>
  <si>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</si>
  <si>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</si>
  <si>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</si>
  <si>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</si>
  <si>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</si>
  <si>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</si>
  <si>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</si>
  <si>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</si>
  <si>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</si>
  <si>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</si>
  <si>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</si>
  <si>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</si>
  <si>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</si>
  <si>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</si>
  <si>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</si>
  <si>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</si>
  <si>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</si>
  <si>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</si>
  <si>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</si>
  <si>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</si>
  <si>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</si>
  <si>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</si>
  <si>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</si>
  <si>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</si>
  <si>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</si>
  <si>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</si>
  <si>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</si>
  <si>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</si>
  <si>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</si>
  <si>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</si>
  <si>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</si>
  <si>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</si>
  <si>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</si>
  <si>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</si>
  <si>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</si>
  <si>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</si>
  <si>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</si>
  <si>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</si>
  <si>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</si>
  <si>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</si>
  <si>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</si>
  <si>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</si>
  <si>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</si>
  <si>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</si>
  <si>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</si>
  <si>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</si>
  <si>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</si>
  <si>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</si>
  <si>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</si>
  <si>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</si>
  <si>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</si>
  <si>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</si>
  <si>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</si>
  <si>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</si>
  <si>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</si>
  <si>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</si>
  <si>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</si>
  <si>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</si>
  <si>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</si>
  <si>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</si>
  <si>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</si>
  <si>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</si>
  <si>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</si>
  <si>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</si>
  <si>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</si>
  <si>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</si>
  <si>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</si>
  <si>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</si>
  <si>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</si>
  <si>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</si>
  <si>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</si>
  <si>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</si>
  <si>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</si>
  <si>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</si>
  <si>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</si>
  <si>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</si>
  <si>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</si>
  <si>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</si>
  <si>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</si>
  <si>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</si>
  <si>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</si>
  <si>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</si>
  <si>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</si>
  <si>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</si>
  <si>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</si>
  <si>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</si>
  <si>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</si>
  <si>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</si>
  <si>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</si>
  <si>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</si>
  <si>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</si>
  <si>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</si>
  <si>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</si>
  <si>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</si>
  <si>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</si>
  <si>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</si>
  <si>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</si>
  <si>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</si>
  <si>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</si>
  <si>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</si>
  <si>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</si>
  <si>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</si>
  <si>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</si>
  <si>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</si>
  <si>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</si>
  <si>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</si>
  <si>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</si>
  <si>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</si>
  <si>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</si>
  <si>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</si>
  <si>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</si>
  <si>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</si>
  <si>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</si>
  <si>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</si>
  <si>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</si>
  <si>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</si>
  <si>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</si>
  <si>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</si>
  <si>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</si>
  <si>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</si>
  <si>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</si>
  <si>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</si>
  <si>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</si>
  <si>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</si>
  <si>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</si>
  <si>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</si>
  <si>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</si>
  <si>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</si>
  <si>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</si>
  <si>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</si>
  <si>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</si>
  <si>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</si>
  <si>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</si>
  <si>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</si>
  <si>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</si>
  <si>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</si>
  <si>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</si>
  <si>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</si>
  <si>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</si>
  <si>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</si>
  <si>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</si>
  <si>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</si>
  <si>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</si>
  <si>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</si>
  <si>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</si>
  <si>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</si>
  <si>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</si>
  <si>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</si>
  <si>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</si>
  <si>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</si>
  <si>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</si>
  <si>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</si>
  <si>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</si>
  <si>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</si>
  <si>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</si>
  <si>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</si>
  <si>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</si>
  <si>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</si>
  <si>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</si>
  <si>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</si>
  <si>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</si>
  <si>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</si>
  <si>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</si>
  <si>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</si>
  <si>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</si>
  <si>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</si>
  <si>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</si>
  <si>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</si>
  <si>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</si>
  <si>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</si>
  <si>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</si>
  <si>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</si>
  <si>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</si>
  <si>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</si>
  <si>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</si>
  <si>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</si>
  <si>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</si>
  <si>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</si>
  <si>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</si>
  <si>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</si>
  <si>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</si>
  <si>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</si>
  <si>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</si>
  <si>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</si>
  <si>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</si>
  <si>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</si>
  <si>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</si>
  <si>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</si>
  <si>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</si>
  <si>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</si>
  <si>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</si>
  <si>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</si>
  <si>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</si>
  <si>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</si>
  <si>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</si>
  <si>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</si>
  <si>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</si>
  <si>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</si>
  <si>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</si>
  <si>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</si>
  <si>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</si>
  <si>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</si>
  <si>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</si>
  <si>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</si>
  <si>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</si>
  <si>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</si>
  <si>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</si>
  <si>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</si>
  <si>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</si>
  <si>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</si>
  <si>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</si>
  <si>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</si>
  <si>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</si>
  <si>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</si>
  <si>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</si>
  <si>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</si>
  <si>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</si>
  <si>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</si>
  <si>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</si>
  <si>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</si>
  <si>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</si>
  <si>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</si>
  <si>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</si>
  <si>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</si>
  <si>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</si>
  <si>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</si>
  <si>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</si>
  <si>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</si>
  <si>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</si>
  <si>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</si>
  <si>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</si>
  <si>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</si>
  <si>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</si>
  <si>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</si>
  <si>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</si>
  <si>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</si>
  <si>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</si>
  <si>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</si>
  <si>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</si>
  <si>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</si>
  <si>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</si>
  <si>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</si>
  <si>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</si>
  <si>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</si>
  <si>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</si>
  <si>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</si>
  <si>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</si>
  <si>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</si>
  <si>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</si>
  <si>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</si>
  <si>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</si>
  <si>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</si>
  <si>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</si>
  <si>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</si>
  <si>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</si>
  <si>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</si>
  <si>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</si>
  <si>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</si>
  <si>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</si>
  <si>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</si>
  <si>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</si>
  <si>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</si>
  <si>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</si>
  <si>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</si>
  <si>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</si>
  <si>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</si>
  <si>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</si>
  <si>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</si>
  <si>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</si>
  <si>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</si>
  <si>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</si>
  <si>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</si>
  <si>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</si>
  <si>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</si>
  <si>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</si>
  <si>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</si>
  <si>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</si>
  <si>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</si>
  <si>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</si>
  <si>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</si>
  <si>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</si>
  <si>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</si>
  <si>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</si>
  <si>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</si>
  <si>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</si>
  <si>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</si>
  <si>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</si>
  <si>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</si>
  <si>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</si>
  <si>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</si>
  <si>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</si>
  <si>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</si>
  <si>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</si>
  <si>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</si>
  <si>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</si>
  <si>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</si>
  <si>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</si>
  <si>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</si>
  <si>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</si>
  <si>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</si>
  <si>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</si>
  <si>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</si>
  <si>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</si>
  <si>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</si>
  <si>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</si>
  <si>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</si>
  <si>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</si>
  <si>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</si>
  <si>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</si>
  <si>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</si>
  <si>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</si>
  <si>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</si>
  <si>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</si>
  <si>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</si>
  <si>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</si>
  <si>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</si>
  <si>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</si>
  <si>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</si>
  <si>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</si>
  <si>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</si>
  <si>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</si>
  <si>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</si>
  <si>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</si>
  <si>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</si>
  <si>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</si>
  <si>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</si>
  <si>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</si>
  <si>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</si>
  <si>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</si>
  <si>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</si>
  <si>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</si>
  <si>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</si>
  <si>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</si>
  <si>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</si>
  <si>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</si>
  <si>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</si>
  <si>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</si>
  <si>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</si>
  <si>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</si>
  <si>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</si>
  <si>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</si>
  <si>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</si>
  <si>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</si>
  <si>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</si>
  <si>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</si>
  <si>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</si>
  <si>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</si>
  <si>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</si>
  <si>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</si>
  <si>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</si>
  <si>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</si>
  <si>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</si>
  <si>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</si>
  <si>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</si>
  <si>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</si>
  <si>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</si>
  <si>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</si>
  <si>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</si>
  <si>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</si>
  <si>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</si>
  <si>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</si>
  <si>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</si>
  <si>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</si>
  <si>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</si>
  <si>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</si>
  <si>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</si>
  <si>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</si>
  <si>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</si>
  <si>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</si>
  <si>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</si>
  <si>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</si>
  <si>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</si>
  <si>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</si>
  <si>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</si>
  <si>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</si>
  <si>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</si>
  <si>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</si>
  <si>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</si>
  <si>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</si>
  <si>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</si>
  <si>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</si>
  <si>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</si>
  <si>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</si>
  <si>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</si>
  <si>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</si>
  <si>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</si>
  <si>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</si>
  <si>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</si>
  <si>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</si>
  <si>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</si>
  <si>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</si>
  <si>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</si>
  <si>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</si>
  <si>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</si>
  <si>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</si>
  <si>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</si>
  <si>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</si>
  <si>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</si>
  <si>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</si>
  <si>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</si>
  <si>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</si>
  <si>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</si>
  <si>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</si>
  <si>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</si>
  <si>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</si>
  <si>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</si>
  <si>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</si>
  <si>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</si>
  <si>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</si>
  <si>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</si>
  <si>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</si>
  <si>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</si>
  <si>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</si>
  <si>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</si>
  <si>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</si>
  <si>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</si>
  <si>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</si>
  <si>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</si>
  <si>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</si>
  <si>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</si>
  <si>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</si>
  <si>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</si>
  <si>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</si>
  <si>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</si>
  <si>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</si>
  <si>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</si>
  <si>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</si>
  <si>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</si>
  <si>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</si>
  <si>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</si>
  <si>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</si>
  <si>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</si>
  <si>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</si>
  <si>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</si>
  <si>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</si>
  <si>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</si>
  <si>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</si>
  <si>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</si>
  <si>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</si>
  <si>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</si>
  <si>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</si>
  <si>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</si>
  <si>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</si>
  <si>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</si>
  <si>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</si>
  <si>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</si>
  <si>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</si>
  <si>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</si>
  <si>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</si>
  <si>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</si>
  <si>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</si>
  <si>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</si>
  <si>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</si>
  <si>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</si>
  <si>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</si>
  <si>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</si>
  <si>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</si>
  <si>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</si>
  <si>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</si>
  <si>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</si>
  <si>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</si>
  <si>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</si>
  <si>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</si>
  <si>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</si>
  <si>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</si>
  <si>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</si>
  <si>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</si>
  <si>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</si>
  <si>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</si>
  <si>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</si>
  <si>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</si>
  <si>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</si>
  <si>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</si>
  <si>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</si>
  <si>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</si>
  <si>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</si>
  <si>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</si>
  <si>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</si>
  <si>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</si>
  <si>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</si>
  <si>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</si>
  <si>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</si>
  <si>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</si>
  <si>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</si>
  <si>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</si>
  <si>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</si>
  <si>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</si>
  <si>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</si>
  <si>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</si>
  <si>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</si>
  <si>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</si>
  <si>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</si>
  <si>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</si>
  <si>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</si>
  <si>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</si>
  <si>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</si>
  <si>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</si>
  <si>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</si>
  <si>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</si>
  <si>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</si>
  <si>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</si>
  <si>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</si>
  <si>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</si>
  <si>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</si>
  <si>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</si>
  <si>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</si>
  <si>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</si>
  <si>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</si>
  <si>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</si>
  <si>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</si>
  <si>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</si>
  <si>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</si>
  <si>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</si>
  <si>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</si>
  <si>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</si>
  <si>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</si>
  <si>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</si>
  <si>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</si>
  <si>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</si>
  <si>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</si>
  <si>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</si>
  <si>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</si>
  <si>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</si>
  <si>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</si>
  <si>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</si>
  <si>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</si>
  <si>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</si>
  <si>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</si>
  <si>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</si>
  <si>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</si>
  <si>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</si>
  <si>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</si>
  <si>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</si>
  <si>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</si>
  <si>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</si>
  <si>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</si>
  <si>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</si>
  <si>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</si>
  <si>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</si>
  <si>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</si>
  <si>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</si>
  <si>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</si>
  <si>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</si>
  <si>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</si>
  <si>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</si>
  <si>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</si>
  <si>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</si>
  <si>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</si>
  <si>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</si>
  <si>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</si>
  <si>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</si>
  <si>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</si>
  <si>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</si>
  <si>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</si>
  <si>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</si>
  <si>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</si>
  <si>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</si>
  <si>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</si>
  <si>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</si>
  <si>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</si>
  <si>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</si>
  <si>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</si>
  <si>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</si>
  <si>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</si>
  <si>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</si>
  <si>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</si>
  <si>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</si>
  <si>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</si>
  <si>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</si>
  <si>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</si>
  <si>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</si>
  <si>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</si>
  <si>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</si>
  <si>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</si>
  <si>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</si>
  <si>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</si>
  <si>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</si>
  <si>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</si>
  <si>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</si>
  <si>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</si>
  <si>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</si>
  <si>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</si>
  <si>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</si>
  <si>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</si>
  <si>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</si>
  <si>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</si>
  <si>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</si>
  <si>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</si>
  <si>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</si>
  <si>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</si>
  <si>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</si>
  <si>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</si>
  <si>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</si>
  <si>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</si>
  <si>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</si>
  <si>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</si>
  <si>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</si>
  <si>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</si>
  <si>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</si>
  <si>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</si>
  <si>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</si>
  <si>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</si>
  <si>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</si>
  <si>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</si>
  <si>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</si>
  <si>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</si>
  <si>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</si>
  <si>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</si>
  <si>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</si>
  <si>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</si>
  <si>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</si>
  <si>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</si>
  <si>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</si>
  <si>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</si>
  <si>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</si>
  <si>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</si>
  <si>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</si>
  <si>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</si>
  <si>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</si>
  <si>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</si>
  <si>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</si>
  <si>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</si>
  <si>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</si>
  <si>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</si>
  <si>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</si>
  <si>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</si>
  <si>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</si>
  <si>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</si>
  <si>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</si>
  <si>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</si>
  <si>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</si>
  <si>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</si>
  <si>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</si>
  <si>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</si>
  <si>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</si>
  <si>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</si>
  <si>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</si>
  <si>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</si>
  <si>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</si>
  <si>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</si>
  <si>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</si>
  <si>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</si>
  <si>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</si>
  <si>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</si>
  <si>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</si>
  <si>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</si>
  <si>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</si>
  <si>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</si>
  <si>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</si>
  <si>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</si>
  <si>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</si>
  <si>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</si>
  <si>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</si>
  <si>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</si>
  <si>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</si>
  <si>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</si>
  <si>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</si>
  <si>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</si>
  <si>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</si>
  <si>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</si>
  <si>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</si>
  <si>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</si>
  <si>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</si>
  <si>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</si>
  <si>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</si>
  <si>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</si>
  <si>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</si>
  <si>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</si>
  <si>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</si>
  <si>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</si>
  <si>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</si>
  <si>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</si>
  <si>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</si>
  <si>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</si>
  <si>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</si>
  <si>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</si>
  <si>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</si>
  <si>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</si>
  <si>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</si>
  <si>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</si>
  <si>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</si>
  <si>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</si>
  <si>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</si>
  <si>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</si>
  <si>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</si>
  <si>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</si>
  <si>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</si>
  <si>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</si>
  <si>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</si>
  <si>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</si>
  <si>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</si>
  <si>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</si>
  <si>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</si>
  <si>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</si>
  <si>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</si>
  <si>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</si>
  <si>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</si>
  <si>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</si>
  <si>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</si>
  <si>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</si>
  <si>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</si>
  <si>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</si>
  <si>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</si>
  <si>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</si>
  <si>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</si>
  <si>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</si>
  <si>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</si>
  <si>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</si>
  <si>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</si>
  <si>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</si>
  <si>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</si>
  <si>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</si>
  <si>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</si>
  <si>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</si>
  <si>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</si>
  <si>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</si>
  <si>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</si>
  <si>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</si>
  <si>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</si>
  <si>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</si>
  <si>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</si>
  <si>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</si>
  <si>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</si>
  <si>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</si>
  <si>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</si>
  <si>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</si>
  <si>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</si>
  <si>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</si>
  <si>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</si>
  <si>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</si>
  <si>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</si>
  <si>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</si>
  <si>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</si>
  <si>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</si>
  <si>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</si>
  <si>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</si>
  <si>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</si>
  <si>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</si>
  <si>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</si>
  <si>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</si>
  <si>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</si>
  <si>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</si>
  <si>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</si>
  <si>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</si>
  <si>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</si>
  <si>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</si>
  <si>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</si>
  <si>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</si>
  <si>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</si>
  <si>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</si>
  <si>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</si>
  <si>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</si>
  <si>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</si>
  <si>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</si>
  <si>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</si>
  <si>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</si>
  <si>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</si>
  <si>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</si>
  <si>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</si>
  <si>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</si>
  <si>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</si>
  <si>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</si>
  <si>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</si>
  <si>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</si>
  <si>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</si>
  <si>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</si>
  <si>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</si>
  <si>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</si>
  <si>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</si>
  <si>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</si>
  <si>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</si>
  <si>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</si>
  <si>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</si>
  <si>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</si>
  <si>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</si>
  <si>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</si>
  <si>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</si>
  <si>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</si>
  <si>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</si>
  <si>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</si>
  <si>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</si>
  <si>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</si>
  <si>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</si>
  <si>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</si>
  <si>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</si>
  <si>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</si>
  <si>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</si>
  <si>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</si>
  <si>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</si>
  <si>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</si>
  <si>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</si>
  <si>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</si>
  <si>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</si>
  <si>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</si>
  <si>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</si>
  <si>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</si>
  <si>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</si>
  <si>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</si>
  <si>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</si>
  <si>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</si>
  <si>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</si>
  <si>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</si>
  <si>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</si>
  <si>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</si>
  <si>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</si>
  <si>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</si>
  <si>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</si>
  <si>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</si>
  <si>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</si>
  <si>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</si>
  <si>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</si>
  <si>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</si>
  <si>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</si>
  <si>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</si>
  <si>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</si>
  <si>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</si>
  <si>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</si>
  <si>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</si>
  <si>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</si>
  <si>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</si>
  <si>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</si>
  <si>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</si>
  <si>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</si>
  <si>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</si>
  <si>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</si>
  <si>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</si>
  <si>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</si>
  <si>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</si>
  <si>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</si>
  <si>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</si>
  <si>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</si>
  <si>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</si>
  <si>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</si>
  <si>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</si>
  <si>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</si>
  <si>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</si>
  <si>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</si>
  <si>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</si>
  <si>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</si>
  <si>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</si>
  <si>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</si>
  <si>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</si>
  <si>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</si>
  <si>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</si>
  <si>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</si>
  <si>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</si>
  <si>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</si>
  <si>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</si>
  <si>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</si>
  <si>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</si>
  <si>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</si>
  <si>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</si>
  <si>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</si>
  <si>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</si>
  <si>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</si>
  <si>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</si>
  <si>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</si>
  <si>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</si>
  <si>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</si>
  <si>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</si>
  <si>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</si>
  <si>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</si>
  <si>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</si>
  <si>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</si>
  <si>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</si>
  <si>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</si>
  <si>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</si>
  <si>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</si>
  <si>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</si>
  <si>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</si>
  <si>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</si>
  <si>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</si>
  <si>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</si>
  <si>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</si>
  <si>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</si>
  <si>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</si>
  <si>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</si>
  <si>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</si>
  <si>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</si>
  <si>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</si>
  <si>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</si>
  <si>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</si>
  <si>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</si>
  <si>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</si>
  <si>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</si>
  <si>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</si>
  <si>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</si>
  <si>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</si>
  <si>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</si>
  <si>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</si>
  <si>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</si>
  <si>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</si>
  <si>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</si>
  <si>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</si>
  <si>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</si>
  <si>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</si>
  <si>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</si>
  <si>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</si>
  <si>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</si>
  <si>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</si>
  <si>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</si>
  <si>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</si>
  <si>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</si>
  <si>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</si>
  <si>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</si>
  <si>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</si>
  <si>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</si>
  <si>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</si>
  <si>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</si>
  <si>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</si>
  <si>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</si>
  <si>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</si>
  <si>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</si>
  <si>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</si>
  <si>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</si>
  <si>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</si>
  <si>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</si>
  <si>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</si>
  <si>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</si>
  <si>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</si>
  <si>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</si>
  <si>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</si>
  <si>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</si>
  <si>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</si>
  <si>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</si>
  <si>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</si>
  <si>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</si>
  <si>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</si>
  <si>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</si>
  <si>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</si>
  <si>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</si>
  <si>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</si>
  <si>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</si>
  <si>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</si>
  <si>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</si>
  <si>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</si>
  <si>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</si>
  <si>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</si>
  <si>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</si>
  <si>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</si>
  <si>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</si>
  <si>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</si>
  <si>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</si>
  <si>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</si>
  <si>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</si>
  <si>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</si>
  <si>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</si>
  <si>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</si>
  <si>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</si>
  <si>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</si>
  <si>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</si>
  <si>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</si>
  <si>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</si>
  <si>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</si>
  <si>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</si>
  <si>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</si>
  <si>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</si>
  <si>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</si>
  <si>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</si>
  <si>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</si>
  <si>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</si>
  <si>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</si>
  <si>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</si>
  <si>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</si>
  <si>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</si>
  <si>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</si>
  <si>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</si>
  <si>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</si>
  <si>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</si>
  <si>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</si>
  <si>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</si>
  <si>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</si>
  <si>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</si>
  <si>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</si>
  <si>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</si>
  <si>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</si>
  <si>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</si>
  <si>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</si>
  <si>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</si>
  <si>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</si>
  <si>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</si>
  <si>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</si>
  <si>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</si>
  <si>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</si>
  <si>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</si>
  <si>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</si>
  <si>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</si>
  <si>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</si>
  <si>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</si>
  <si>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</si>
  <si>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</si>
  <si>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</si>
  <si>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</si>
  <si>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</si>
  <si>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</si>
  <si>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</si>
  <si>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</si>
  <si>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</si>
  <si>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</si>
  <si>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</si>
  <si>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</si>
  <si>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</si>
  <si>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</si>
  <si>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</si>
  <si>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</si>
  <si>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</si>
  <si>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</si>
  <si>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</si>
  <si>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</si>
  <si>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</si>
  <si>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</si>
  <si>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</si>
  <si>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</si>
  <si>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</si>
  <si>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</si>
  <si>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</si>
  <si>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</si>
  <si>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</si>
  <si>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</si>
  <si>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</si>
  <si>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</si>
  <si>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</si>
  <si>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</si>
  <si>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</si>
  <si>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</si>
  <si>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</si>
  <si>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</si>
  <si>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</si>
  <si>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</si>
  <si>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</si>
  <si>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</si>
  <si>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</si>
  <si>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</si>
  <si>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</si>
  <si>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</si>
  <si>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</si>
  <si>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</si>
  <si>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</si>
  <si>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</si>
  <si>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</si>
  <si>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</si>
  <si>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</si>
  <si>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</si>
  <si>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</si>
  <si>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</si>
  <si>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</si>
  <si>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</si>
  <si>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</si>
  <si>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</si>
  <si>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</si>
  <si>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</si>
  <si>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</si>
  <si>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</si>
  <si>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</si>
  <si>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</si>
  <si>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</si>
  <si>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</si>
  <si>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</si>
  <si>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</si>
  <si>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</si>
  <si>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</si>
  <si>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</si>
  <si>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</si>
  <si>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</si>
  <si>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</si>
  <si>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</si>
  <si>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</si>
  <si>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</si>
  <si>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</si>
  <si>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</si>
  <si>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</si>
  <si>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</si>
  <si>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</si>
  <si>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</si>
  <si>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</si>
  <si>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</si>
  <si>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</si>
  <si>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</si>
  <si>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</si>
  <si>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</si>
  <si>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</si>
  <si>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</si>
  <si>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</si>
  <si>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</si>
  <si>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</si>
  <si>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</si>
  <si>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</si>
  <si>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</si>
  <si>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</si>
  <si>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</si>
  <si>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</si>
  <si>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</si>
  <si>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</si>
  <si>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</si>
  <si>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</si>
  <si>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</si>
  <si>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</si>
  <si>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</si>
  <si>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</si>
  <si>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</si>
  <si>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</si>
  <si>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</si>
  <si>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</si>
  <si>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</si>
  <si>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</si>
  <si>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</si>
  <si>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</si>
  <si>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</si>
  <si>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</si>
  <si>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</si>
  <si>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</si>
  <si>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</si>
  <si>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</si>
  <si>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</si>
  <si>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</si>
  <si>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</si>
  <si>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</si>
  <si>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</si>
  <si>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</si>
  <si>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</si>
  <si>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</si>
  <si>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</si>
  <si>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</si>
  <si>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</si>
  <si>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</si>
  <si>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</si>
  <si>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</si>
  <si>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</si>
  <si>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</si>
  <si>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</si>
  <si>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</si>
  <si>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</si>
  <si>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</si>
  <si>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</si>
  <si>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</si>
  <si>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</si>
  <si>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</si>
  <si>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</si>
  <si>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</si>
  <si>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</si>
  <si>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</si>
  <si>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</si>
  <si>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</si>
  <si>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</si>
  <si>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</si>
  <si>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</si>
  <si>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</si>
  <si>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</si>
  <si>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</si>
  <si>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</si>
  <si>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</si>
  <si>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</si>
  <si>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</si>
  <si>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</si>
  <si>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</si>
  <si>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</si>
  <si>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</si>
  <si>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</si>
  <si>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</si>
  <si>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</si>
  <si>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</si>
  <si>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</si>
  <si>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</si>
  <si>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</si>
  <si>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</si>
  <si>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</si>
  <si>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</si>
  <si>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</si>
  <si>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</si>
  <si>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</si>
  <si>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</si>
  <si>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</si>
  <si>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</si>
  <si>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</si>
  <si>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</si>
  <si>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</si>
  <si>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</si>
  <si>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</si>
  <si>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</si>
  <si>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</si>
  <si>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</si>
  <si>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</si>
  <si>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</si>
  <si>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</si>
  <si>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</si>
  <si>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</si>
  <si>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</si>
  <si>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</si>
  <si>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</si>
  <si>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</si>
  <si>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</si>
  <si>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</si>
  <si>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</si>
  <si>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</si>
  <si>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</si>
  <si>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</si>
  <si>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</si>
  <si>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</si>
  <si>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</si>
  <si>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</si>
  <si>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</si>
  <si>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</si>
  <si>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</si>
  <si>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</si>
  <si>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</si>
  <si>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</si>
  <si>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</si>
  <si>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</si>
  <si>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</si>
  <si>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</si>
  <si>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</si>
  <si>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</si>
  <si>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</si>
  <si>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</si>
  <si>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</si>
  <si>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</si>
  <si>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</si>
  <si>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</si>
  <si>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</si>
  <si>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</si>
  <si>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</si>
  <si>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</si>
  <si>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</si>
  <si>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</si>
  <si>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</si>
  <si>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</si>
  <si>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</si>
  <si>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</si>
  <si>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</si>
  <si>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</si>
  <si>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</si>
  <si>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</si>
  <si>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</si>
  <si>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</si>
  <si>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</si>
  <si>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</si>
  <si>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</si>
  <si>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</si>
  <si>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</si>
  <si>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</si>
  <si>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</si>
  <si>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</si>
  <si>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</si>
  <si>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</si>
  <si>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</si>
  <si>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</si>
  <si>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</si>
  <si>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</si>
  <si>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</si>
  <si>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</si>
  <si>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</si>
  <si>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</si>
  <si>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</si>
  <si>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</si>
  <si>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</si>
  <si>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</si>
  <si>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</si>
  <si>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</si>
  <si>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</si>
  <si>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</si>
  <si>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</si>
  <si>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</si>
  <si>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</si>
  <si>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</si>
  <si>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</si>
  <si>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</si>
  <si>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</si>
  <si>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</si>
  <si>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</si>
  <si>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</si>
  <si>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</si>
  <si>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</si>
  <si>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</si>
  <si>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</si>
  <si>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</si>
  <si>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</si>
  <si>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</si>
  <si>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</si>
  <si>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</si>
  <si>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</si>
  <si>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</si>
  <si>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</si>
  <si>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</si>
  <si>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</si>
  <si>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</si>
  <si>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</si>
  <si>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</si>
  <si>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</si>
  <si>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</si>
  <si>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</si>
  <si>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</si>
  <si>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</si>
  <si>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</si>
  <si>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</si>
  <si>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</si>
  <si>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</si>
  <si>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</si>
  <si>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</si>
  <si>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</si>
  <si>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</si>
  <si>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</si>
  <si>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</si>
  <si>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</si>
  <si>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</si>
  <si>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</si>
  <si>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</si>
  <si>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</si>
  <si>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</si>
  <si>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</si>
  <si>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</si>
  <si>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</si>
  <si>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</si>
  <si>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</si>
  <si>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</si>
  <si>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</si>
  <si>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</si>
  <si>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</si>
  <si>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</si>
  <si>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</si>
  <si>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</si>
  <si>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</si>
  <si>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</si>
  <si>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</si>
  <si>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</si>
  <si>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</si>
  <si>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</si>
  <si>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</si>
  <si>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</si>
  <si>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</si>
  <si>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</si>
  <si>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</si>
  <si>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</si>
  <si>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</si>
  <si>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</si>
  <si>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</si>
  <si>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</si>
  <si>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</si>
  <si>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</si>
  <si>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</si>
  <si>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</si>
  <si>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</si>
  <si>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</si>
  <si>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</si>
  <si>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</si>
  <si>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</si>
  <si>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</si>
  <si>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</si>
  <si>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</si>
  <si>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</si>
  <si>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</si>
  <si>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</si>
  <si>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</si>
  <si>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</si>
  <si>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</si>
  <si>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</si>
  <si>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</si>
  <si>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</si>
  <si>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</si>
  <si>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</si>
  <si>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</si>
  <si>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</si>
  <si>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</si>
  <si>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</si>
  <si>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</si>
  <si>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</si>
  <si>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</si>
  <si>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</si>
  <si>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</si>
  <si>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</si>
  <si>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</si>
  <si>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</si>
  <si>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</si>
  <si>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</si>
  <si>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</si>
  <si>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</si>
  <si>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</si>
  <si>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</si>
  <si>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</si>
  <si>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</si>
  <si>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</si>
  <si>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</si>
  <si>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</si>
  <si>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</si>
  <si>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</si>
  <si>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</si>
  <si>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</si>
  <si>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</si>
  <si>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</si>
  <si>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</si>
  <si>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</si>
  <si>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</si>
  <si>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</si>
  <si>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</si>
  <si>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</si>
  <si>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</si>
  <si>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</si>
  <si>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</si>
  <si>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</si>
  <si>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</si>
  <si>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</si>
  <si>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</si>
  <si>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</si>
  <si>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</si>
  <si>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</si>
  <si>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</si>
  <si>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</si>
  <si>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</si>
  <si>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</si>
  <si>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</si>
  <si>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</si>
  <si>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</si>
  <si>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</si>
  <si>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</si>
  <si>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</si>
  <si>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</si>
  <si>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</si>
  <si>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</si>
  <si>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</si>
  <si>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</si>
  <si>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</si>
  <si>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</si>
  <si>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</si>
  <si>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</si>
  <si>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</si>
  <si>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</si>
  <si>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</si>
  <si>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</si>
  <si>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</si>
  <si>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</si>
  <si>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</si>
  <si>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</si>
  <si>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</si>
  <si>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</si>
  <si>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</si>
  <si>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</si>
  <si>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</si>
  <si>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</si>
  <si>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</si>
  <si>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</si>
  <si>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</si>
  <si>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</si>
  <si>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</si>
  <si>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</si>
  <si>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</si>
  <si>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</si>
  <si>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</si>
  <si>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</si>
  <si>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</si>
  <si>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</si>
  <si>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</si>
  <si>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</si>
  <si>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</si>
  <si>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</si>
  <si>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</si>
  <si>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</si>
  <si>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</si>
  <si>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</si>
  <si>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</si>
  <si>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</si>
  <si>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</si>
  <si>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</si>
  <si>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</si>
  <si>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</si>
  <si>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</si>
  <si>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</si>
  <si>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</si>
  <si>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</si>
  <si>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</si>
  <si>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</si>
  <si>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</si>
  <si>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</si>
  <si>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</si>
  <si>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</si>
  <si>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</si>
  <si>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</si>
  <si>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</si>
  <si>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</si>
  <si>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</si>
  <si>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</si>
  <si>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</si>
  <si>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</si>
  <si>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</si>
  <si>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</si>
  <si>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</si>
  <si>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</si>
  <si>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</si>
  <si>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</si>
  <si>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</si>
  <si>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</si>
  <si>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</si>
  <si>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</si>
  <si>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</si>
  <si>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</si>
  <si>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</si>
  <si>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</si>
  <si>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</si>
  <si>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</si>
  <si>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</si>
  <si>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</si>
  <si>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</si>
  <si>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</si>
  <si>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</si>
  <si>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</si>
  <si>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</si>
  <si>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</si>
  <si>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</si>
  <si>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</si>
  <si>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</si>
  <si>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</si>
  <si>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</si>
  <si>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</si>
  <si>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</si>
  <si>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</si>
  <si>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</si>
  <si>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</si>
  <si>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</si>
  <si>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</si>
  <si>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</si>
  <si>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</si>
  <si>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</si>
  <si>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</si>
  <si>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</si>
  <si>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</si>
  <si>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</si>
  <si>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</si>
  <si>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</si>
  <si>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</si>
  <si>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</si>
  <si>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</si>
  <si>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</si>
  <si>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</si>
  <si>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</si>
  <si>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</si>
  <si>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</si>
  <si>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</si>
  <si>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</si>
  <si>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</si>
  <si>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</si>
  <si>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</si>
  <si>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</si>
  <si>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</si>
  <si>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</si>
  <si>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</si>
  <si>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</si>
  <si>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</si>
  <si>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</si>
  <si>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</si>
  <si>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</si>
  <si>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</si>
  <si>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</si>
  <si>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</si>
  <si>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</si>
  <si>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</si>
  <si>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</si>
  <si>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</si>
  <si>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</si>
  <si>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</si>
  <si>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</si>
  <si>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</si>
  <si>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</si>
  <si>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</si>
  <si>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</si>
  <si>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</si>
  <si>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</si>
  <si>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</si>
  <si>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</si>
  <si>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</si>
  <si>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</si>
  <si>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</si>
  <si>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</si>
  <si>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</si>
  <si>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</si>
  <si>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</si>
  <si>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</si>
  <si>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</si>
  <si>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</si>
  <si>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</si>
  <si>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</si>
  <si>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</si>
  <si>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</si>
  <si>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</si>
  <si>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</si>
  <si>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</si>
  <si>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</si>
  <si>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</si>
  <si>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</si>
  <si>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</si>
  <si>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</si>
  <si>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</si>
  <si>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</si>
  <si>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</si>
  <si>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</si>
  <si>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</si>
  <si>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</si>
  <si>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</si>
  <si>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</si>
  <si>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</si>
  <si>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</si>
  <si>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</si>
  <si>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</si>
  <si>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</si>
  <si>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</si>
  <si>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</si>
  <si>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</si>
  <si>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</si>
  <si>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</si>
  <si>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</si>
  <si>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</si>
  <si>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</si>
  <si>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</si>
  <si>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</si>
  <si>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</si>
  <si>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</si>
  <si>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</si>
  <si>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</si>
  <si>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</si>
  <si>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</si>
  <si>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</si>
  <si>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</si>
  <si>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</si>
  <si>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</si>
  <si>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</si>
  <si>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</si>
  <si>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</si>
  <si>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</si>
  <si>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</si>
  <si>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</si>
  <si>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</si>
  <si>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</si>
  <si>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</si>
  <si>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</si>
  <si>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</si>
  <si>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</si>
  <si>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</si>
  <si>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</si>
  <si>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</si>
  <si>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</si>
  <si>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</si>
  <si>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</si>
  <si>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</si>
  <si>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</si>
  <si>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</si>
  <si>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</si>
  <si>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</si>
  <si>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</si>
  <si>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</si>
  <si>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</si>
  <si>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</si>
  <si>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</si>
  <si>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</si>
  <si>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</si>
  <si>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</si>
  <si>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</si>
  <si>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</si>
  <si>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</si>
  <si>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</si>
  <si>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</si>
  <si>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</si>
  <si>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</si>
  <si>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</si>
  <si>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</si>
  <si>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</si>
  <si>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</si>
  <si>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</si>
  <si>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</si>
  <si>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</si>
  <si>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</si>
  <si>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</si>
  <si>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</si>
  <si>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</si>
  <si>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</si>
  <si>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</si>
  <si>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</si>
  <si>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</si>
  <si>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</si>
  <si>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</si>
  <si>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</si>
  <si>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</si>
  <si>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</si>
  <si>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</si>
  <si>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</si>
  <si>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</si>
  <si>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</si>
  <si>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</si>
  <si>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</si>
  <si>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</si>
  <si>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</si>
  <si>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</si>
  <si>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</si>
  <si>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</si>
  <si>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</si>
  <si>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</si>
  <si>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</si>
  <si>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</si>
  <si>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</si>
  <si>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</si>
  <si>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</si>
  <si>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</si>
  <si>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</si>
  <si>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</si>
  <si>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</si>
  <si>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</si>
  <si>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</si>
  <si>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</si>
  <si>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</si>
  <si>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</si>
  <si>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</si>
  <si>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</si>
  <si>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</si>
  <si>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</si>
  <si>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</si>
  <si>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</si>
  <si>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</si>
  <si>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</si>
  <si>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</si>
  <si>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</si>
  <si>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</si>
  <si>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</si>
  <si>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</si>
  <si>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</si>
  <si>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</si>
  <si>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</si>
  <si>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</si>
  <si>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</si>
  <si>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</si>
  <si>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</si>
  <si>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</si>
  <si>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</si>
  <si>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</si>
  <si>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</si>
  <si>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</si>
  <si>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</si>
  <si>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</si>
  <si>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</si>
  <si>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</si>
  <si>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</si>
  <si>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</si>
  <si>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</si>
  <si>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</si>
  <si>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</si>
  <si>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</si>
  <si>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</si>
  <si>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</si>
  <si>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</si>
  <si>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</si>
  <si>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</si>
  <si>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</si>
  <si>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</si>
  <si>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</si>
  <si>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</si>
  <si>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</si>
  <si>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</si>
  <si>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</si>
  <si>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</si>
  <si>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</si>
  <si>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</si>
  <si>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</si>
  <si>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</si>
  <si>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</si>
  <si>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</si>
  <si>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</si>
  <si>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</si>
  <si>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</si>
  <si>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</si>
  <si>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</si>
  <si>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</si>
  <si>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</si>
  <si>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</si>
  <si>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</si>
  <si>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</si>
  <si>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</si>
  <si>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</si>
  <si>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</si>
  <si>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</si>
  <si>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</si>
  <si>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</si>
  <si>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</si>
  <si>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</si>
  <si>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</si>
  <si>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</si>
  <si>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</si>
  <si>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</si>
  <si>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</si>
  <si>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</si>
  <si>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</si>
  <si>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</si>
  <si>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</si>
  <si>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</si>
  <si>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</si>
  <si>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</si>
  <si>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</si>
  <si>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</si>
  <si>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</si>
  <si>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</si>
  <si>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</si>
  <si>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</si>
  <si>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</si>
  <si>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</si>
  <si>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</si>
  <si>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</si>
  <si>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</si>
  <si>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</si>
  <si>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</si>
  <si>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</si>
  <si>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</si>
  <si>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</si>
  <si>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</si>
  <si>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</si>
  <si>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</si>
  <si>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</si>
  <si>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</si>
  <si>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</si>
  <si>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</si>
  <si>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</si>
  <si>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</si>
  <si>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</si>
  <si>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</si>
  <si>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</si>
  <si>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</si>
  <si>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</si>
  <si>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</si>
  <si>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</si>
  <si>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</si>
  <si>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</si>
  <si>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</si>
  <si>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</si>
  <si>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</si>
  <si>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</si>
  <si>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</si>
  <si>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</si>
  <si>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</si>
  <si>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</si>
  <si>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</si>
  <si>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</si>
  <si>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</si>
  <si>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</si>
  <si>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</si>
  <si>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</si>
  <si>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</si>
  <si>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</si>
  <si>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</si>
  <si>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</si>
  <si>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</si>
  <si>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</si>
  <si>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</si>
  <si>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</si>
  <si>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</si>
  <si>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</si>
  <si>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</si>
  <si>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</si>
  <si>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</si>
  <si>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</si>
  <si>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</si>
  <si>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</si>
  <si>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</si>
  <si>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</si>
  <si>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</si>
  <si>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</si>
  <si>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</si>
  <si>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</si>
  <si>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</si>
  <si>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</si>
  <si>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</si>
  <si>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</si>
  <si>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</si>
  <si>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</si>
  <si>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</si>
  <si>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</si>
  <si>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</si>
  <si>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</si>
  <si>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</si>
  <si>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</si>
  <si>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</si>
  <si>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</si>
  <si>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</si>
  <si>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</si>
  <si>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</si>
  <si>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</si>
  <si>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</si>
  <si>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</si>
  <si>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</si>
  <si>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</si>
  <si>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</si>
  <si>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</si>
  <si>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</si>
  <si>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</si>
  <si>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</si>
  <si>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</si>
  <si>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</si>
  <si>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</si>
  <si>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</si>
  <si>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</si>
  <si>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</si>
  <si>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</si>
  <si>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</si>
  <si>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</si>
  <si>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</si>
  <si>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</si>
  <si>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</si>
  <si>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</si>
  <si>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</si>
  <si>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</si>
  <si>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</si>
  <si>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</si>
  <si>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</si>
  <si>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</si>
  <si>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</si>
  <si>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</si>
  <si>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</si>
  <si>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</si>
  <si>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</si>
  <si>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</si>
  <si>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</si>
  <si>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</si>
  <si>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</si>
  <si>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</si>
  <si>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</si>
  <si>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</si>
  <si>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</si>
  <si>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</si>
  <si>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</si>
  <si>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</si>
  <si>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</si>
  <si>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</si>
  <si>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</si>
  <si>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</si>
  <si>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</si>
  <si>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</si>
  <si>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</si>
  <si>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</si>
  <si>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</si>
  <si>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</si>
  <si>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</si>
  <si>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</si>
  <si>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</si>
  <si>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</si>
  <si>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</si>
  <si>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</si>
  <si>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</si>
  <si>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</si>
  <si>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</si>
  <si>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</si>
  <si>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</si>
  <si>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</si>
  <si>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</si>
  <si>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</si>
  <si>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</si>
  <si>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</si>
  <si>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</si>
  <si>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</si>
  <si>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</si>
  <si>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</si>
  <si>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</si>
  <si>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</si>
  <si>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</si>
  <si>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</si>
  <si>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</si>
  <si>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</si>
  <si>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</si>
  <si>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</si>
  <si>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</si>
  <si>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</si>
  <si>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</si>
  <si>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</si>
  <si>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</si>
  <si>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</si>
  <si>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</si>
  <si>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</si>
  <si>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</si>
  <si>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</si>
  <si>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</si>
  <si>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</si>
  <si>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</si>
  <si>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</si>
  <si>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</si>
  <si>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</si>
  <si>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</si>
  <si>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</si>
  <si>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</si>
  <si>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</si>
  <si>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</si>
  <si>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</si>
  <si>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</si>
  <si>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</si>
  <si>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</si>
  <si>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</si>
  <si>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</si>
  <si>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</si>
  <si>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</si>
  <si>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</si>
  <si>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</si>
  <si>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</si>
  <si>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</si>
  <si>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</si>
  <si>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</si>
  <si>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</si>
  <si>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</si>
  <si>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</si>
  <si>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</si>
  <si>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</si>
  <si>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</si>
  <si>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</si>
  <si>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</si>
  <si>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</si>
  <si>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</si>
  <si>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</si>
  <si>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</si>
  <si>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</si>
  <si>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</si>
  <si>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</si>
  <si>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</si>
  <si>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</si>
  <si>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</si>
  <si>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</si>
  <si>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</si>
  <si>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</si>
  <si>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</si>
  <si>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</si>
  <si>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</si>
  <si>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</si>
  <si>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</si>
  <si>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</si>
  <si>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</si>
  <si>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</si>
  <si>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</si>
  <si>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</si>
  <si>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</si>
  <si>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</si>
  <si>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</si>
  <si>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</si>
  <si>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</si>
  <si>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</si>
  <si>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</si>
  <si>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</si>
  <si>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</si>
  <si>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</si>
  <si>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</si>
  <si>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</si>
  <si>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</si>
  <si>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</si>
  <si>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</si>
  <si>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</si>
  <si>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</si>
  <si>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</si>
  <si>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</si>
  <si>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</si>
  <si>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</si>
  <si>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</si>
  <si>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</si>
  <si>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</si>
  <si>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</si>
  <si>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</si>
  <si>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</si>
  <si>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</si>
  <si>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</si>
  <si>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</si>
  <si>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</si>
  <si>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</si>
  <si>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</si>
  <si>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</si>
  <si>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</si>
  <si>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</si>
  <si>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</si>
  <si>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</si>
  <si>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</si>
  <si>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</si>
  <si>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</si>
  <si>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</si>
  <si>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</si>
  <si>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</si>
  <si>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</si>
  <si>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</si>
  <si>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</si>
  <si>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</si>
  <si>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</si>
  <si>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</si>
  <si>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</si>
  <si>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</si>
  <si>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</si>
  <si>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</si>
  <si>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</si>
  <si>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</si>
  <si>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</si>
  <si>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</si>
  <si>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</si>
  <si>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</si>
  <si>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</si>
  <si>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</si>
  <si>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</si>
  <si>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</si>
  <si>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</si>
  <si>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</si>
  <si>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</si>
  <si>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</si>
  <si>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</si>
  <si>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</si>
  <si>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</si>
  <si>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</si>
  <si>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</si>
  <si>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</si>
  <si>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</si>
  <si>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</si>
  <si>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</si>
  <si>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</si>
  <si>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</si>
  <si>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</si>
  <si>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</si>
  <si>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</si>
  <si>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</si>
  <si>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</si>
  <si>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</si>
  <si>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</si>
  <si>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</si>
  <si>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</si>
  <si>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</si>
  <si>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</si>
  <si>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</si>
  <si>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</si>
  <si>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</si>
  <si>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</si>
  <si>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</si>
  <si>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</si>
  <si>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</si>
  <si>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</si>
  <si>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</si>
  <si>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</si>
  <si>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</si>
  <si>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</si>
  <si>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</si>
  <si>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</si>
  <si>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</si>
  <si>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</si>
  <si>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</si>
  <si>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</si>
  <si>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</si>
  <si>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</si>
  <si>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</si>
  <si>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</si>
  <si>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</si>
  <si>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</si>
  <si>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</si>
  <si>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</si>
  <si>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</si>
  <si>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</si>
  <si>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</si>
  <si>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</si>
  <si>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</si>
  <si>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</si>
  <si>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</si>
  <si>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</si>
  <si>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</si>
  <si>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</si>
  <si>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</si>
  <si>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</si>
  <si>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</si>
  <si>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</si>
  <si>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</si>
  <si>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</si>
  <si>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</si>
  <si>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</si>
  <si>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</si>
  <si>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</si>
  <si>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</si>
  <si>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</si>
  <si>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</si>
  <si>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</si>
  <si>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</si>
  <si>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</si>
  <si>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</si>
  <si>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</si>
  <si>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</si>
  <si>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</si>
  <si>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</si>
  <si>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</si>
  <si>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</si>
  <si>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</si>
  <si>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</si>
  <si>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</si>
  <si>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</si>
  <si>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</si>
  <si>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</si>
  <si>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</si>
  <si>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</si>
  <si>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</si>
  <si>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</si>
  <si>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</si>
  <si>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</si>
  <si>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</si>
  <si>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</si>
  <si>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</si>
  <si>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</si>
  <si>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</si>
  <si>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</si>
  <si>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</si>
  <si>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</si>
  <si>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</si>
  <si>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</si>
  <si>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</si>
  <si>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</si>
  <si>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</si>
  <si>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</si>
  <si>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</si>
  <si>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</si>
  <si>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</si>
  <si>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</si>
  <si>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</si>
  <si>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</si>
  <si>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</si>
  <si>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</si>
  <si>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</si>
  <si>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</si>
  <si>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</si>
  <si>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</si>
  <si>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</si>
  <si>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</si>
  <si>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</si>
  <si>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</si>
  <si>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</si>
  <si>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</si>
  <si>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</si>
  <si>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</si>
  <si>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</si>
  <si>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</si>
  <si>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</si>
  <si>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</si>
  <si>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</si>
  <si>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</si>
  <si>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</si>
  <si>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</si>
  <si>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</si>
  <si>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</si>
  <si>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</si>
  <si>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</si>
  <si>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</si>
  <si>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</si>
  <si>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</si>
  <si>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</si>
  <si>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</si>
  <si>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</si>
  <si>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</si>
  <si>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</si>
  <si>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</si>
  <si>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</si>
  <si>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</si>
  <si>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</si>
  <si>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</si>
  <si>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</si>
  <si>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</si>
  <si>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</si>
  <si>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</si>
  <si>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</si>
  <si>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</si>
  <si>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</si>
  <si>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</si>
  <si>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</si>
  <si>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</si>
  <si>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</si>
  <si>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</si>
  <si>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</si>
  <si>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</si>
  <si>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</si>
  <si>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</si>
  <si>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</si>
  <si>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</si>
  <si>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</si>
  <si>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</si>
  <si>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</si>
  <si>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</si>
  <si>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</si>
  <si>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</si>
  <si>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</si>
  <si>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</si>
  <si>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</si>
  <si>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</si>
  <si>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</si>
  <si>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</si>
  <si>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</si>
  <si>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</si>
  <si>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</si>
  <si>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</si>
  <si>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</si>
  <si>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</si>
  <si>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</si>
  <si>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</si>
  <si>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</si>
  <si>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</si>
  <si>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</si>
  <si>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</si>
  <si>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</si>
  <si>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</si>
  <si>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</si>
  <si>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</si>
  <si>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</si>
  <si>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</si>
  <si>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</si>
  <si>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</si>
  <si>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</si>
  <si>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</si>
  <si>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</si>
  <si>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</si>
  <si>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</si>
  <si>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</si>
  <si>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</si>
  <si>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</si>
  <si>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</si>
  <si>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</si>
  <si>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</si>
  <si>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</si>
  <si>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</si>
  <si>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</si>
  <si>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</si>
  <si>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</si>
  <si>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</si>
  <si>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</si>
  <si>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</si>
  <si>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</si>
  <si>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</si>
  <si>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</si>
  <si>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</si>
  <si>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</si>
  <si>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</si>
  <si>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</si>
  <si>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</si>
  <si>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</si>
  <si>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</si>
  <si>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</si>
  <si>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</si>
  <si>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</si>
  <si>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</si>
  <si>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</si>
  <si>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</si>
  <si>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</si>
  <si>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</si>
  <si>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</si>
  <si>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</si>
  <si>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</si>
  <si>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</si>
  <si>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</si>
  <si>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</si>
  <si>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</si>
  <si>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</si>
  <si>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</si>
  <si>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</si>
  <si>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</si>
  <si>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</si>
  <si>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</si>
  <si>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</si>
  <si>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</si>
  <si>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</si>
  <si>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</si>
  <si>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</si>
  <si>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</si>
  <si>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</si>
  <si>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</si>
  <si>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</si>
  <si>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</si>
  <si>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</si>
  <si>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</si>
  <si>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</si>
  <si>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</si>
  <si>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</si>
  <si>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</si>
  <si>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</si>
  <si>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</si>
  <si>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</si>
  <si>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</si>
  <si>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</si>
  <si>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</si>
  <si>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</si>
  <si>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</si>
  <si>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</si>
  <si>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</si>
  <si>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</si>
  <si>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</si>
  <si>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</si>
  <si>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</si>
  <si>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</si>
  <si>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</si>
  <si>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</si>
  <si>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</si>
  <si>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</si>
  <si>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</si>
  <si>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</si>
  <si>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</si>
  <si>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</si>
  <si>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</si>
  <si>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</si>
  <si>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</si>
  <si>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</si>
  <si>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</si>
  <si>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</si>
  <si>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</si>
  <si>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</si>
  <si>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</si>
  <si>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</si>
  <si>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</si>
  <si>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</si>
  <si>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</si>
  <si>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</si>
  <si>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</si>
  <si>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</si>
  <si>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</si>
  <si>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</si>
  <si>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</si>
  <si>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</si>
  <si>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</si>
  <si>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</si>
  <si>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</si>
  <si>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</si>
  <si>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</si>
  <si>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</si>
  <si>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</si>
  <si>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</si>
  <si>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</si>
  <si>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</si>
  <si>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</si>
  <si>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</si>
  <si>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</si>
  <si>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</si>
  <si>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</si>
  <si>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</si>
  <si>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</si>
  <si>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</si>
  <si>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</si>
  <si>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</si>
  <si>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</si>
  <si>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</si>
  <si>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</si>
  <si>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</si>
  <si>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</si>
  <si>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</si>
  <si>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</si>
  <si>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</si>
  <si>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</si>
  <si>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</si>
  <si>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</si>
  <si>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</si>
  <si>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</si>
  <si>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</si>
  <si>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</si>
  <si>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</si>
  <si>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</si>
  <si>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</si>
  <si>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</si>
  <si>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</si>
  <si>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</si>
  <si>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</si>
  <si>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</si>
  <si>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</si>
  <si>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</si>
  <si>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</si>
  <si>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</si>
  <si>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</si>
  <si>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</si>
  <si>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</si>
  <si>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</si>
  <si>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</si>
  <si>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</si>
  <si>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</si>
  <si>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</si>
  <si>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</si>
  <si>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</si>
  <si>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</si>
  <si>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</si>
  <si>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</si>
  <si>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</si>
  <si>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</si>
  <si>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</si>
  <si>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</si>
  <si>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</si>
  <si>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</si>
  <si>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</si>
  <si>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</si>
  <si>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</si>
  <si>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</si>
  <si>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</si>
  <si>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</si>
  <si>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</si>
  <si>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</si>
  <si>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</si>
  <si>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</si>
  <si>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</si>
  <si>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</si>
  <si>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</si>
  <si>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</si>
  <si>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</si>
  <si>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</si>
  <si>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</si>
  <si>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</si>
  <si>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</si>
  <si>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</si>
  <si>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</si>
  <si>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</si>
  <si>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</si>
  <si>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</si>
  <si>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</si>
  <si>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</si>
  <si>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</si>
  <si>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</si>
  <si>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</si>
  <si>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</si>
  <si>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</si>
  <si>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</si>
  <si>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</si>
  <si>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</si>
  <si>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</si>
  <si>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</si>
  <si>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</si>
  <si>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</si>
  <si>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</si>
  <si>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</si>
  <si>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</si>
  <si>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</si>
  <si>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</si>
  <si>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</si>
  <si>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</si>
  <si>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</si>
  <si>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</si>
  <si>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</si>
  <si>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</si>
  <si>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</si>
  <si>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</si>
  <si>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</si>
  <si>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</si>
  <si>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</si>
  <si>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</si>
  <si>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</si>
  <si>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</si>
  <si>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</si>
  <si>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</si>
  <si>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</si>
  <si>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</si>
  <si>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</si>
  <si>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</si>
  <si>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</si>
  <si>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</si>
  <si>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</si>
  <si>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</si>
  <si>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</si>
  <si>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</si>
  <si>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</si>
  <si>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</si>
  <si>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</si>
  <si>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</si>
  <si>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</si>
  <si>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</si>
  <si>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</si>
  <si>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</si>
  <si>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</si>
  <si>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</si>
  <si>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</si>
  <si>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</si>
  <si>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</si>
  <si>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</si>
  <si>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</si>
  <si>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</si>
  <si>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</si>
  <si>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</si>
  <si>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</si>
  <si>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</si>
  <si>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</si>
  <si>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</si>
  <si>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</si>
  <si>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</si>
  <si>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</si>
  <si>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</si>
  <si>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</si>
  <si>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</si>
  <si>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</si>
  <si>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</si>
  <si>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</si>
  <si>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</si>
  <si>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</si>
  <si>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</si>
  <si>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</si>
  <si>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</si>
  <si>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</si>
  <si>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</si>
  <si>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</si>
  <si>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</si>
  <si>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</si>
  <si>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</si>
  <si>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</si>
  <si>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</si>
  <si>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</si>
  <si>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</si>
  <si>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</si>
  <si>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</si>
  <si>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</si>
  <si>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</si>
  <si>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</si>
  <si>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</si>
  <si>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</si>
  <si>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</si>
  <si>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</si>
  <si>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</si>
  <si>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</si>
  <si>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</si>
  <si>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</si>
  <si>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</si>
  <si>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</si>
  <si>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</si>
  <si>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</si>
  <si>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</si>
  <si>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</si>
  <si>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</si>
  <si>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</si>
  <si>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</si>
  <si>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</si>
  <si>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</si>
  <si>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</si>
  <si>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</si>
  <si>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</si>
  <si>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</si>
  <si>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</si>
  <si>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</si>
  <si>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</si>
  <si>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</si>
  <si>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</si>
  <si>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</si>
  <si>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</si>
  <si>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</si>
  <si>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</si>
  <si>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</si>
  <si>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</si>
  <si>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</si>
  <si>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</si>
  <si>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</si>
  <si>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</si>
  <si>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</si>
  <si>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</si>
  <si>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</si>
  <si>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</si>
  <si>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</si>
  <si>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</si>
  <si>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</si>
  <si>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</si>
  <si>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</si>
  <si>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</si>
  <si>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</si>
  <si>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</si>
  <si>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</si>
  <si>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</si>
  <si>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</si>
  <si>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</si>
  <si>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</si>
  <si>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</si>
  <si>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</si>
  <si>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</si>
  <si>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</si>
  <si>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</si>
  <si>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</si>
  <si>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</si>
  <si>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</si>
  <si>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</si>
  <si>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</si>
  <si>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</si>
  <si>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</si>
  <si>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</si>
  <si>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</si>
  <si>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</si>
  <si>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</si>
  <si>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</si>
  <si>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</si>
  <si>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</si>
  <si>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</si>
  <si>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</si>
  <si>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</si>
  <si>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</si>
  <si>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</si>
  <si>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</si>
  <si>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</si>
  <si>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</si>
  <si>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</si>
  <si>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</si>
  <si>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</si>
  <si>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</si>
  <si>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</si>
  <si>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</si>
  <si>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</si>
  <si>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</si>
  <si>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</si>
  <si>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</si>
  <si>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</si>
  <si>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</si>
  <si>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</si>
  <si>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</si>
  <si>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</si>
  <si>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</si>
  <si>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</si>
  <si>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</si>
  <si>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</si>
  <si>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</si>
  <si>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</si>
  <si>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</si>
  <si>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</si>
  <si>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</si>
  <si>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</si>
  <si>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</si>
  <si>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</si>
  <si>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</si>
  <si>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</si>
  <si>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</si>
  <si>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</si>
  <si>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</si>
  <si>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</si>
  <si>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</si>
  <si>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</si>
  <si>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</si>
  <si>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</si>
  <si>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</si>
  <si>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</si>
  <si>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</si>
  <si>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</si>
  <si>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</si>
  <si>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</si>
  <si>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</si>
  <si>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</si>
  <si>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</si>
  <si>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</si>
  <si>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</si>
  <si>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</si>
  <si>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</si>
  <si>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</si>
  <si>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</si>
  <si>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</si>
  <si>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</si>
  <si>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</si>
  <si>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</si>
  <si>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</si>
  <si>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</si>
  <si>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</si>
  <si>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</si>
  <si>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</si>
  <si>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</si>
  <si>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</si>
  <si>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</si>
  <si>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</si>
  <si>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</si>
  <si>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</si>
  <si>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</si>
  <si>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</si>
  <si>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</si>
  <si>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</si>
  <si>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</si>
  <si>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</si>
  <si>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</si>
  <si>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</si>
  <si>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</si>
  <si>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</si>
  <si>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</si>
  <si>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</si>
  <si>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</si>
  <si>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</si>
  <si>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</si>
  <si>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</si>
  <si>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</si>
  <si>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</si>
  <si>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</si>
  <si>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</si>
  <si>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</si>
  <si>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</si>
  <si>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</si>
  <si>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</si>
  <si>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</si>
  <si>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</si>
  <si>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</si>
  <si>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</si>
  <si>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</si>
  <si>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</si>
  <si>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</si>
  <si>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</si>
  <si>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</si>
  <si>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</si>
  <si>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</si>
  <si>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</si>
  <si>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</si>
  <si>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</si>
  <si>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</si>
  <si>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</si>
  <si>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</si>
  <si>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</si>
  <si>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</si>
  <si>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</si>
  <si>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</si>
  <si>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</si>
  <si>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</si>
  <si>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</si>
  <si>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</si>
  <si>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</si>
  <si>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</si>
  <si>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</si>
  <si>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</si>
  <si>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</si>
  <si>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</si>
  <si>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</si>
  <si>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</si>
  <si>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</si>
  <si>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</si>
  <si>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</si>
  <si>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</si>
  <si>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</si>
  <si>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</si>
  <si>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</si>
  <si>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</si>
  <si>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</si>
  <si>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</si>
  <si>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</si>
  <si>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</si>
  <si>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</si>
  <si>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</si>
  <si>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</si>
  <si>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</si>
  <si>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</si>
  <si>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</si>
  <si>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</si>
  <si>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</si>
  <si>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</si>
  <si>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</si>
  <si>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</si>
  <si>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</si>
  <si>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</si>
  <si>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</si>
  <si>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</si>
  <si>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</si>
  <si>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</si>
  <si>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</si>
  <si>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</si>
  <si>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</si>
  <si>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</si>
  <si>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</si>
  <si>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</si>
  <si>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</si>
  <si>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</si>
  <si>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</si>
  <si>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</si>
  <si>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</si>
  <si>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</si>
  <si>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</si>
  <si>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</si>
  <si>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</si>
  <si>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</si>
  <si>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</si>
  <si>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</si>
  <si>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</si>
  <si>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</si>
  <si>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</si>
  <si>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</si>
  <si>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</si>
  <si>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</si>
  <si>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</si>
  <si>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</si>
  <si>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</si>
  <si>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</si>
  <si>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</si>
  <si>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</si>
  <si>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</si>
  <si>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</si>
  <si>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</si>
  <si>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</si>
  <si>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</si>
  <si>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</si>
  <si>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</si>
  <si>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</si>
  <si>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</si>
  <si>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</si>
  <si>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</si>
  <si>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</si>
  <si>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</si>
  <si>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</si>
  <si>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</si>
  <si>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</si>
  <si>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</si>
  <si>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</si>
  <si>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</si>
  <si>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</si>
  <si>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</si>
  <si>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</si>
  <si>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</si>
  <si>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</si>
  <si>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</si>
  <si>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</si>
  <si>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</si>
  <si>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</si>
  <si>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</si>
  <si>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</si>
  <si>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</si>
  <si>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</si>
  <si>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</si>
  <si>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</si>
  <si>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</si>
  <si>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</si>
  <si>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</si>
  <si>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</si>
  <si>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</si>
  <si>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</si>
  <si>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</si>
  <si>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</si>
  <si>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</si>
  <si>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</si>
  <si>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</si>
  <si>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</si>
  <si>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</si>
  <si>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</si>
  <si>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</si>
  <si>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</si>
  <si>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</si>
  <si>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</si>
  <si>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</si>
  <si>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</si>
  <si>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</si>
  <si>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</si>
  <si>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</si>
  <si>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</si>
  <si>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</si>
  <si>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</si>
  <si>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</si>
  <si>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</si>
  <si>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</si>
  <si>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</si>
  <si>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</si>
  <si>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</si>
  <si>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</si>
  <si>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</si>
  <si>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</si>
  <si>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</si>
  <si>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</si>
  <si>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</si>
  <si>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</si>
  <si>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</si>
  <si>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</si>
  <si>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</si>
  <si>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</si>
  <si>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</si>
  <si>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</si>
  <si>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</si>
  <si>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</si>
  <si>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</si>
  <si>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</si>
  <si>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</si>
  <si>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</si>
  <si>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</si>
  <si>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</si>
  <si>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</si>
  <si>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</si>
  <si>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</si>
  <si>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</si>
  <si>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</si>
  <si>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</si>
  <si>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</si>
  <si>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</si>
  <si>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</si>
  <si>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</si>
  <si>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</si>
  <si>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</si>
  <si>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</si>
  <si>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</si>
  <si>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</si>
  <si>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</si>
  <si>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</si>
  <si>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</si>
  <si>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</si>
  <si>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</si>
  <si>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</si>
  <si>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</si>
  <si>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</si>
  <si>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</si>
  <si>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</si>
  <si>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</si>
  <si>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</si>
  <si>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</si>
  <si>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</si>
  <si>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</si>
  <si>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</si>
  <si>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</si>
  <si>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</si>
  <si>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</si>
  <si>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</si>
  <si>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</si>
  <si>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</si>
  <si>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</si>
  <si>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</si>
  <si>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</si>
  <si>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</si>
  <si>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</si>
  <si>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</si>
  <si>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</si>
  <si>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</si>
  <si>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</si>
  <si>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</si>
  <si>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</si>
  <si>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</si>
  <si>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</si>
  <si>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</si>
  <si>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</si>
  <si>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</si>
  <si>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</si>
  <si>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</si>
  <si>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</si>
  <si>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</si>
  <si>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</si>
  <si>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</si>
  <si>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</si>
  <si>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</si>
  <si>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</si>
  <si>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</si>
  <si>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</si>
  <si>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</si>
  <si>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</si>
  <si>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</si>
  <si>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</si>
  <si>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</si>
  <si>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</si>
  <si>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</si>
  <si>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</si>
  <si>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</si>
  <si>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</si>
  <si>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</si>
  <si>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</si>
  <si>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</si>
  <si>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</si>
  <si>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</si>
  <si>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</si>
  <si>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</si>
  <si>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</si>
  <si>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</si>
  <si>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</si>
  <si>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</si>
  <si>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</si>
  <si>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</si>
  <si>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</si>
  <si>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</si>
  <si>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</si>
  <si>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</si>
  <si>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</si>
  <si>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</si>
  <si>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</si>
  <si>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</si>
  <si>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</si>
  <si>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</si>
  <si>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</si>
  <si>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</si>
  <si>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</si>
  <si>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</si>
  <si>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</si>
  <si>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</si>
  <si>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</si>
  <si>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</si>
  <si>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</si>
  <si>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</si>
  <si>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</si>
  <si>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</si>
  <si>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</si>
  <si>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</si>
  <si>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</si>
  <si>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</si>
  <si>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</si>
  <si>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</si>
  <si>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</si>
  <si>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</si>
  <si>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</si>
  <si>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</si>
  <si>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</si>
  <si>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</si>
  <si>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</si>
  <si>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</si>
  <si>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</si>
  <si>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</si>
  <si>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</si>
  <si>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</si>
  <si>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</si>
  <si>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</si>
  <si>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</si>
  <si>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</si>
  <si>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</si>
  <si>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</si>
  <si>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</si>
  <si>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</si>
  <si>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</si>
  <si>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</si>
  <si>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</si>
  <si>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</si>
  <si>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</si>
  <si>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</si>
  <si>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</si>
  <si>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</si>
  <si>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</si>
  <si>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</si>
  <si>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</si>
  <si>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</si>
  <si>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</si>
  <si>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</si>
  <si>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</si>
  <si>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</si>
  <si>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</si>
  <si>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</si>
  <si>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</si>
  <si>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</si>
  <si>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</si>
  <si>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</si>
  <si>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</si>
  <si>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</si>
  <si>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</si>
  <si>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</si>
  <si>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</si>
  <si>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</si>
  <si>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</si>
  <si>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</si>
  <si>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</si>
  <si>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</si>
  <si>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</si>
  <si>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</si>
  <si>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</si>
  <si>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</si>
  <si>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</si>
  <si>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</si>
  <si>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</si>
  <si>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</si>
  <si>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</si>
  <si>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</si>
  <si>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</si>
  <si>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</si>
  <si>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</si>
  <si>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</si>
  <si>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</si>
  <si>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</si>
  <si>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</si>
  <si>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</si>
  <si>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</si>
  <si>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</si>
  <si>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</si>
  <si>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</si>
  <si>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</si>
  <si>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</si>
  <si>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</si>
  <si>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</si>
  <si>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</si>
  <si>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</si>
  <si>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</si>
  <si>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</si>
  <si>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</si>
  <si>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</si>
  <si>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</si>
  <si>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</si>
  <si>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</si>
  <si>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</si>
  <si>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</si>
  <si>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</si>
  <si>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</si>
  <si>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</si>
  <si>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</si>
  <si>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</si>
  <si>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</si>
  <si>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</si>
  <si>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</si>
  <si>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</si>
  <si>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</si>
  <si>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</si>
  <si>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</si>
  <si>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</si>
  <si>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</si>
  <si>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</si>
  <si>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</si>
  <si>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</si>
  <si>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</si>
  <si>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</si>
  <si>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</si>
  <si>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</si>
  <si>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</si>
  <si>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</si>
  <si>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</si>
  <si>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</si>
  <si>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</si>
  <si>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</si>
  <si>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</si>
  <si>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</si>
  <si>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</si>
  <si>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</si>
  <si>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</si>
  <si>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</si>
  <si>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</si>
  <si>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</si>
  <si>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</si>
  <si>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</si>
  <si>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</si>
  <si>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</si>
  <si>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</si>
  <si>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</si>
  <si>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</si>
  <si>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</si>
  <si>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</si>
  <si>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</si>
  <si>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</si>
  <si>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</si>
  <si>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</si>
  <si>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</si>
  <si>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</si>
  <si>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</si>
  <si>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</si>
  <si>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</si>
  <si>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</si>
  <si>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</si>
  <si>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</si>
  <si>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</si>
  <si>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</si>
  <si>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</si>
  <si>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</si>
  <si>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</si>
  <si>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</si>
  <si>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</si>
  <si>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</si>
  <si>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</si>
  <si>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</si>
  <si>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</si>
  <si>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</si>
  <si>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</si>
  <si>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</si>
  <si>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</si>
  <si>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</si>
  <si>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</si>
  <si>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</si>
  <si>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</si>
  <si>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</si>
  <si>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</si>
  <si>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</si>
  <si>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</si>
  <si>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</si>
  <si>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</si>
  <si>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</si>
  <si>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</si>
  <si>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</si>
  <si>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</si>
  <si>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</si>
  <si>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</si>
  <si>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</si>
  <si>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</si>
  <si>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</si>
  <si>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</si>
  <si>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</si>
  <si>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</si>
  <si>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</si>
  <si>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</si>
  <si>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</si>
  <si>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</si>
  <si>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</si>
  <si>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</si>
  <si>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</si>
  <si>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</si>
  <si>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</si>
  <si>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</si>
  <si>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</si>
  <si>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</si>
  <si>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</si>
  <si>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</si>
  <si>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</si>
  <si>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</si>
  <si>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</si>
  <si>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</si>
  <si>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</si>
  <si>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</si>
  <si>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</si>
  <si>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</si>
  <si>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</si>
  <si>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</si>
  <si>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</si>
  <si>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</si>
  <si>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</si>
  <si>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</si>
  <si>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</si>
  <si>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</si>
  <si>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</si>
  <si>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</si>
  <si>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</si>
  <si>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</si>
  <si>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</si>
  <si>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</si>
  <si>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</si>
  <si>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</si>
  <si>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</si>
  <si>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</si>
  <si>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</si>
  <si>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</si>
  <si>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</si>
  <si>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</si>
  <si>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</si>
  <si>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</si>
  <si>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</si>
  <si>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</si>
  <si>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</si>
  <si>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</si>
  <si>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</si>
  <si>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</si>
  <si>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</si>
  <si>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</si>
  <si>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</si>
  <si>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</si>
  <si>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</si>
  <si>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</si>
  <si>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</si>
  <si>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</si>
  <si>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</si>
  <si>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</si>
  <si>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</si>
  <si>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</si>
  <si>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</si>
  <si>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</si>
  <si>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</si>
  <si>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</si>
  <si>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</si>
  <si>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</si>
  <si>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</si>
  <si>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</si>
  <si>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</si>
  <si>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</si>
  <si>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</si>
  <si>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</si>
  <si>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</si>
  <si>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</si>
  <si>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</si>
  <si>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</si>
  <si>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</si>
  <si>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</si>
  <si>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</si>
  <si>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</si>
  <si>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</si>
  <si>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</si>
  <si>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</si>
  <si>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</si>
  <si>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</si>
  <si>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</si>
  <si>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</si>
  <si>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</si>
  <si>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</si>
  <si>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</si>
  <si>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</si>
  <si>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</si>
  <si>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</si>
  <si>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</si>
  <si>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</si>
  <si>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</si>
  <si>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</si>
  <si>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</si>
  <si>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</si>
  <si>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</si>
  <si>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</si>
  <si>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</si>
  <si>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</si>
  <si>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</si>
  <si>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</si>
  <si>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</si>
  <si>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</si>
  <si>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</si>
  <si>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</si>
  <si>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</si>
  <si>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</si>
  <si>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</si>
  <si>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</si>
  <si>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</si>
  <si>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</si>
  <si>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</si>
  <si>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</si>
  <si>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</si>
  <si>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</si>
  <si>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</si>
  <si>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</si>
  <si>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</si>
  <si>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</si>
  <si>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</si>
  <si>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</si>
  <si>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</si>
  <si>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</si>
  <si>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</si>
  <si>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</si>
  <si>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</si>
  <si>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</si>
  <si>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</si>
  <si>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</si>
  <si>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</si>
  <si>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</si>
  <si>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</si>
  <si>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</si>
  <si>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</si>
  <si>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</si>
  <si>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</si>
  <si>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</si>
  <si>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</si>
  <si>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</si>
  <si>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</si>
  <si>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</si>
  <si>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</si>
  <si>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</si>
  <si>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</si>
  <si>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</si>
  <si>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</si>
  <si>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</si>
  <si>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</si>
  <si>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</si>
  <si>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</si>
  <si>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</si>
  <si>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</si>
  <si>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</si>
  <si>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</si>
  <si>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</si>
  <si>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</si>
  <si>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</si>
  <si>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</si>
  <si>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</si>
  <si>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</si>
  <si>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</si>
  <si>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</si>
  <si>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</si>
  <si>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</si>
  <si>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</si>
  <si>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</si>
  <si>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</si>
  <si>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</si>
  <si>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</si>
  <si>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</si>
  <si>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</si>
  <si>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</si>
  <si>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</si>
  <si>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</si>
  <si>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</si>
  <si>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</si>
  <si>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</si>
  <si>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</si>
  <si>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</si>
  <si>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</si>
  <si>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</si>
  <si>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</si>
  <si>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</si>
  <si>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</si>
  <si>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</si>
  <si>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</si>
  <si>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</si>
  <si>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</si>
  <si>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</si>
  <si>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</si>
  <si>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</si>
  <si>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</si>
  <si>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</si>
  <si>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</si>
  <si>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</si>
  <si>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</si>
  <si>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</si>
  <si>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</si>
  <si>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</si>
  <si>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</si>
  <si>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</si>
  <si>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</si>
  <si>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</si>
  <si>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</si>
  <si>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</si>
  <si>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</si>
  <si>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</si>
  <si>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</si>
  <si>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</si>
  <si>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</si>
  <si>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</si>
  <si>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</si>
  <si>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</si>
  <si>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</si>
  <si>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</si>
  <si>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</si>
  <si>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</si>
  <si>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</si>
  <si>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</si>
  <si>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</si>
  <si>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</si>
  <si>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</si>
  <si>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</si>
  <si>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</si>
  <si>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</si>
  <si>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</si>
  <si>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</si>
  <si>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</si>
  <si>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</si>
  <si>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</si>
  <si>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</si>
  <si>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</si>
  <si>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</si>
  <si>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</si>
  <si>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</si>
  <si>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</si>
  <si>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</si>
  <si>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</si>
  <si>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</si>
  <si>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</si>
  <si>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</si>
  <si>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</si>
  <si>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</si>
  <si>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</si>
  <si>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</si>
  <si>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</si>
  <si>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</si>
  <si>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</si>
  <si>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</si>
  <si>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</si>
  <si>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</si>
  <si>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</si>
  <si>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</si>
  <si>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</si>
  <si>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</si>
  <si>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</si>
  <si>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</si>
  <si>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</si>
  <si>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</si>
  <si>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</si>
  <si>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</si>
  <si>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</si>
  <si>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</si>
  <si>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</si>
  <si>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</si>
  <si>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</si>
  <si>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</si>
  <si>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</si>
  <si>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</si>
  <si>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</si>
  <si>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</si>
  <si>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</si>
  <si>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</si>
  <si>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</si>
  <si>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</si>
  <si>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</si>
  <si>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</si>
  <si>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</si>
  <si>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</si>
  <si>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</si>
  <si>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</si>
  <si>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</si>
  <si>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</si>
  <si>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</si>
  <si>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</si>
  <si>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</si>
  <si>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</si>
  <si>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</si>
  <si>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</si>
  <si>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</si>
  <si>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</si>
  <si>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</si>
  <si>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</si>
  <si>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</si>
  <si>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</si>
  <si>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</si>
  <si>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</si>
  <si>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</si>
  <si>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</si>
  <si>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</si>
  <si>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</si>
  <si>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</si>
  <si>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</si>
  <si>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</si>
  <si>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</si>
  <si>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</si>
  <si>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</si>
  <si>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</si>
  <si>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</si>
  <si>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</si>
  <si>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</si>
  <si>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</si>
  <si>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</si>
  <si>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</si>
  <si>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</si>
  <si>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</si>
  <si>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</si>
  <si>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</si>
  <si>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</si>
  <si>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</si>
  <si>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</si>
  <si>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</si>
  <si>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</si>
  <si>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</si>
  <si>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</si>
  <si>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</si>
  <si>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</si>
  <si>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</si>
  <si>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</si>
  <si>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</si>
  <si>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</si>
  <si>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</si>
  <si>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</si>
  <si>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</si>
  <si>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</si>
  <si>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</si>
  <si>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</si>
  <si>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</si>
  <si>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</si>
  <si>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</si>
  <si>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</si>
  <si>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</si>
  <si>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</si>
  <si>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</si>
  <si>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</si>
  <si>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</si>
  <si>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</si>
  <si>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</si>
  <si>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</si>
  <si>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</si>
  <si>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</si>
  <si>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</si>
  <si>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</si>
  <si>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</si>
  <si>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</si>
  <si>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</si>
  <si>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</si>
  <si>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</si>
  <si>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</si>
  <si>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</si>
  <si>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</si>
  <si>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</si>
  <si>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</si>
  <si>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</si>
  <si>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</si>
  <si>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</si>
  <si>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</si>
  <si>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</si>
  <si>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</si>
  <si>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</si>
  <si>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</si>
  <si>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</si>
  <si>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</si>
  <si>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</si>
  <si>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</si>
  <si>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</si>
  <si>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</si>
  <si>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</si>
  <si>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</si>
  <si>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</si>
  <si>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</si>
  <si>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</si>
  <si>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</si>
  <si>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</si>
  <si>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</si>
  <si>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</si>
  <si>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</si>
  <si>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</si>
  <si>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</si>
  <si>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</si>
  <si>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</si>
  <si>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</si>
  <si>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</si>
  <si>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</si>
  <si>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</si>
  <si>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</si>
  <si>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</si>
  <si>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</si>
  <si>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</si>
  <si>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</si>
  <si>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</si>
  <si>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</si>
  <si>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</si>
  <si>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</si>
  <si>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</si>
  <si>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</si>
  <si>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</si>
  <si>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</si>
  <si>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</si>
  <si>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</si>
  <si>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</si>
  <si>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</si>
  <si>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</si>
  <si>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</si>
  <si>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</si>
  <si>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</si>
  <si>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</si>
  <si>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</si>
  <si>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</si>
  <si>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</si>
  <si>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</si>
  <si>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</si>
  <si>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</si>
  <si>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</si>
  <si>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</si>
  <si>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</si>
  <si>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</si>
  <si>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</si>
  <si>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</si>
  <si>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</si>
  <si>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</si>
  <si>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</si>
  <si>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</si>
  <si>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</si>
  <si>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</si>
  <si>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</si>
  <si>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</si>
  <si>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</si>
  <si>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</si>
  <si>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</si>
  <si>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</si>
  <si>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</si>
  <si>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</si>
  <si>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</si>
  <si>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</si>
  <si>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</si>
  <si>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</si>
  <si>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</si>
  <si>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</si>
  <si>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</si>
  <si>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</si>
  <si>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</si>
  <si>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</si>
  <si>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</si>
  <si>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</si>
  <si>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</si>
  <si>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</si>
  <si>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</si>
  <si>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</si>
  <si>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</si>
  <si>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</si>
  <si>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</si>
  <si>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</si>
  <si>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</si>
  <si>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</si>
  <si>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</si>
  <si>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</si>
  <si>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</si>
  <si>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</si>
  <si>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</si>
  <si>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</si>
  <si>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</si>
  <si>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</si>
  <si>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</si>
  <si>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</si>
  <si>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</si>
  <si>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</si>
  <si>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</si>
  <si>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</si>
  <si>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</si>
  <si>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</si>
  <si>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</si>
  <si>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</si>
  <si>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</si>
  <si>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</si>
  <si>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</si>
  <si>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</si>
  <si>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</si>
  <si>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</si>
  <si>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</si>
  <si>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</si>
  <si>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</si>
  <si>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</si>
  <si>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</si>
  <si>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</si>
  <si>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</si>
  <si>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</si>
  <si>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</si>
  <si>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</si>
  <si>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</si>
  <si>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</si>
  <si>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</si>
  <si>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</si>
  <si>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</si>
  <si>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</si>
  <si>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</si>
  <si>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</si>
  <si>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</si>
  <si>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</si>
  <si>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</si>
  <si>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</si>
  <si>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</si>
  <si>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</si>
  <si>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</si>
  <si>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</si>
  <si>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</si>
  <si>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</si>
  <si>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</si>
  <si>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</si>
  <si>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</si>
  <si>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</si>
  <si>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</si>
  <si>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</si>
  <si>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</si>
  <si>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</si>
  <si>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</si>
  <si>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</si>
  <si>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</si>
  <si>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</si>
  <si>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</si>
  <si>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</si>
  <si>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</si>
  <si>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</si>
  <si>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</si>
  <si>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</si>
  <si>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</si>
  <si>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</si>
  <si>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</si>
  <si>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</si>
  <si>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</si>
  <si>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</si>
  <si>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</si>
  <si>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</si>
  <si>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</si>
  <si>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</si>
  <si>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</si>
  <si>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</si>
  <si>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</si>
  <si>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</si>
  <si>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</si>
  <si>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</si>
  <si>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</si>
  <si>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</si>
  <si>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</si>
  <si>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</si>
  <si>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</si>
  <si>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</si>
  <si>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</si>
  <si>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</si>
  <si>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</si>
  <si>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</si>
  <si>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</si>
  <si>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</si>
  <si>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</si>
  <si>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</si>
  <si>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</si>
  <si>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</si>
  <si>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</si>
  <si>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</si>
  <si>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</si>
  <si>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</si>
  <si>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</si>
  <si>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</si>
  <si>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</si>
  <si>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</si>
  <si>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</si>
  <si>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</si>
  <si>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</si>
  <si>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</si>
  <si>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</si>
  <si>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</si>
  <si>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</si>
  <si>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</si>
  <si>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</si>
  <si>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</si>
  <si>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</si>
  <si>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</si>
  <si>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</si>
  <si>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</si>
  <si>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</si>
  <si>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</si>
  <si>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</si>
  <si>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</si>
  <si>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</si>
  <si>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</si>
  <si>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</si>
  <si>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</si>
  <si>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</si>
  <si>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</si>
  <si>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</si>
  <si>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</si>
  <si>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</si>
  <si>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</si>
  <si>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</si>
  <si>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</si>
  <si>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</si>
  <si>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</si>
  <si>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</si>
  <si>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</si>
  <si>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</si>
  <si>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</si>
  <si>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</si>
  <si>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</si>
  <si>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</si>
  <si>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</si>
  <si>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</si>
  <si>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</si>
  <si>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</si>
  <si>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</si>
  <si>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</si>
  <si>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</si>
  <si>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</si>
  <si>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</si>
  <si>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</si>
  <si>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</si>
  <si>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</si>
  <si>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</si>
  <si>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</si>
  <si>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</si>
  <si>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</si>
  <si>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</si>
  <si>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</si>
  <si>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</si>
  <si>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</si>
  <si>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</si>
  <si>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</si>
  <si>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</si>
  <si>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</si>
  <si>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</si>
  <si>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</si>
  <si>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</si>
  <si>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</si>
  <si>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</si>
  <si>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</si>
  <si>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</si>
  <si>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</si>
  <si>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</si>
  <si>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</si>
  <si>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</si>
  <si>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</si>
  <si>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</si>
  <si>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</si>
  <si>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</si>
  <si>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</si>
  <si>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</si>
  <si>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</si>
  <si>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</si>
  <si>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</si>
  <si>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</si>
  <si>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</si>
  <si>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</si>
  <si>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</si>
  <si>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</si>
  <si>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</si>
  <si>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</si>
  <si>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</si>
  <si>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</si>
  <si>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</si>
  <si>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</si>
  <si>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</si>
  <si>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</si>
  <si>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</si>
  <si>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</si>
  <si>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</si>
  <si>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</si>
  <si>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</si>
  <si>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</si>
  <si>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</si>
  <si>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</si>
  <si>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</si>
  <si>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</si>
  <si>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</si>
  <si>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</si>
  <si>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</si>
  <si>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</si>
  <si>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</si>
  <si>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</si>
  <si>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</si>
  <si>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</si>
  <si>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</si>
  <si>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</si>
  <si>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</si>
  <si>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</si>
  <si>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</si>
  <si>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</si>
  <si>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</si>
  <si>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</si>
  <si>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</si>
  <si>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</si>
  <si>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</si>
  <si>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</si>
  <si>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</si>
  <si>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</si>
  <si>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</si>
  <si>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</si>
  <si>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</si>
  <si>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</si>
  <si>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</si>
  <si>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</si>
  <si>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</si>
  <si>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</si>
  <si>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</si>
  <si>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</si>
  <si>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</si>
  <si>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</si>
  <si>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</si>
  <si>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</si>
  <si>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</si>
  <si>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</si>
  <si>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</si>
  <si>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</si>
  <si>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</si>
  <si>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</si>
  <si>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</si>
  <si>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</si>
  <si>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</si>
  <si>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</si>
  <si>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</si>
  <si>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</si>
  <si>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</si>
  <si>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</si>
  <si>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</si>
  <si>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</si>
  <si>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</si>
  <si>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</si>
  <si>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</si>
  <si>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</si>
  <si>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</si>
  <si>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</si>
  <si>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</si>
  <si>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</si>
  <si>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</si>
  <si>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</si>
  <si>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</si>
  <si>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</si>
  <si>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</si>
  <si>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</si>
  <si>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</si>
  <si>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</si>
  <si>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</si>
  <si>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</si>
  <si>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</si>
  <si>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</si>
  <si>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</si>
  <si>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</si>
  <si>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</si>
  <si>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</si>
  <si>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</si>
  <si>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</si>
  <si>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</si>
  <si>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</si>
  <si>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</si>
  <si>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</si>
  <si>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</si>
  <si>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</si>
  <si>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</si>
  <si>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</si>
  <si>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</si>
  <si>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</si>
  <si>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</si>
  <si>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</si>
  <si>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</si>
  <si>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</si>
  <si>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</si>
  <si>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</si>
  <si>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</si>
  <si>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</si>
  <si>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</si>
  <si>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</si>
  <si>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</si>
  <si>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</si>
  <si>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</si>
  <si>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</si>
  <si>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</si>
  <si>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</si>
  <si>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</si>
  <si>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</si>
  <si>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</si>
  <si>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</si>
  <si>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</si>
  <si>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</si>
  <si>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</si>
  <si>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</si>
  <si>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</si>
  <si>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</si>
  <si>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</si>
  <si>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</si>
  <si>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</si>
  <si>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</si>
  <si>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</si>
  <si>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</si>
  <si>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</si>
  <si>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</si>
  <si>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</si>
  <si>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</si>
  <si>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</si>
  <si>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</si>
  <si>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</si>
  <si>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</si>
  <si>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</si>
  <si>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</si>
  <si>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</si>
  <si>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</si>
  <si>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</si>
  <si>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</si>
  <si>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</si>
  <si>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</si>
  <si>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</si>
  <si>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</si>
  <si>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</si>
  <si>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</si>
  <si>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</si>
  <si>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</si>
  <si>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</si>
  <si>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</si>
  <si>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</si>
  <si>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</si>
  <si>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</si>
  <si>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</si>
  <si>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</si>
  <si>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</si>
  <si>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</si>
  <si>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</si>
  <si>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</si>
  <si>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</si>
  <si>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</si>
  <si>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</si>
  <si>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</si>
  <si>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</si>
  <si>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</si>
  <si>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</si>
  <si>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</si>
  <si>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</si>
  <si>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</si>
  <si>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</si>
  <si>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</si>
  <si>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</si>
  <si>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</si>
  <si>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</si>
  <si>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</si>
  <si>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</si>
  <si>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</si>
  <si>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</si>
  <si>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</si>
  <si>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</si>
  <si>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</si>
  <si>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</si>
  <si>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</si>
  <si>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</si>
  <si>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</si>
  <si>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</si>
  <si>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</si>
  <si>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</si>
  <si>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</si>
  <si>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</si>
  <si>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</si>
  <si>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</si>
  <si>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</si>
  <si>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</si>
  <si>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</si>
  <si>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</si>
  <si>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</si>
  <si>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</si>
  <si>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</si>
  <si>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</si>
  <si>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</si>
  <si>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</si>
  <si>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</si>
  <si>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</si>
  <si>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</si>
  <si>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</si>
  <si>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</si>
  <si>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</si>
  <si>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</si>
  <si>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</si>
  <si>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</si>
  <si>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</si>
  <si>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</si>
  <si>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</si>
  <si>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</si>
  <si>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</si>
  <si>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</si>
  <si>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</si>
  <si>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</si>
  <si>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</si>
  <si>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</si>
  <si>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</si>
  <si>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</si>
  <si>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</si>
  <si>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</si>
  <si>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</si>
  <si>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</si>
  <si>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</si>
  <si>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</si>
  <si>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</si>
  <si>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</si>
  <si>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</si>
  <si>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</si>
  <si>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</si>
  <si>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</si>
  <si>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</si>
  <si>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</si>
  <si>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</si>
  <si>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</si>
  <si>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</si>
  <si>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</si>
  <si>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</si>
  <si>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</si>
  <si>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</si>
  <si>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</si>
  <si>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</si>
  <si>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</si>
  <si>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</si>
  <si>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</si>
  <si>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</si>
  <si>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</si>
  <si>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</si>
  <si>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</si>
  <si>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</si>
  <si>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</si>
  <si>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</si>
  <si>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</si>
  <si>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</si>
  <si>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</si>
  <si>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</si>
  <si>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</si>
  <si>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</si>
  <si>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</si>
  <si>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</si>
  <si>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</si>
  <si>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</si>
  <si>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</si>
  <si>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</si>
  <si>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</si>
  <si>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</si>
  <si>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</si>
  <si>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</si>
  <si>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</si>
  <si>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</si>
  <si>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</si>
  <si>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</si>
  <si>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</si>
  <si>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</si>
  <si>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</si>
  <si>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</si>
  <si>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</si>
  <si>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</si>
  <si>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</si>
  <si>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</si>
  <si>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</si>
  <si>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</si>
  <si>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</si>
  <si>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</si>
  <si>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</si>
  <si>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</si>
  <si>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</si>
  <si>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</si>
  <si>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</si>
  <si>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</si>
  <si>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</si>
  <si>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</si>
  <si>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</si>
  <si>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</si>
  <si>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</si>
  <si>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</si>
  <si>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</si>
  <si>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</si>
  <si>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</si>
  <si>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</si>
  <si>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</si>
  <si>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</si>
  <si>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</si>
  <si>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</si>
  <si>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</si>
  <si>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</si>
  <si>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</si>
  <si>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</si>
  <si>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</si>
  <si>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</si>
  <si>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</si>
  <si>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</si>
  <si>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</si>
  <si>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</si>
  <si>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</si>
  <si>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</si>
  <si>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</si>
  <si>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</si>
  <si>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</si>
  <si>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</si>
  <si>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</si>
  <si>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</si>
  <si>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</si>
  <si>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</si>
  <si>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</si>
  <si>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</si>
  <si>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</si>
  <si>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</si>
  <si>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</si>
  <si>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</si>
  <si>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</si>
  <si>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</si>
  <si>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</si>
  <si>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</si>
  <si>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</si>
  <si>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</si>
  <si>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</si>
  <si>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</si>
  <si>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</si>
  <si>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</si>
  <si>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</si>
  <si>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</si>
  <si>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</si>
  <si>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</si>
  <si>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</si>
  <si>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</si>
  <si>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</si>
  <si>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</si>
  <si>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</si>
  <si>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</si>
  <si>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</si>
  <si>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</si>
  <si>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</si>
  <si>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</si>
  <si>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</si>
  <si>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</si>
  <si>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</si>
  <si>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</si>
  <si>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</si>
  <si>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</si>
  <si>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</si>
  <si>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</si>
  <si>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</si>
  <si>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</si>
  <si>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</si>
  <si>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</si>
  <si>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</si>
  <si>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</si>
  <si>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</si>
  <si>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</si>
  <si>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</si>
  <si>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</si>
  <si>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</si>
  <si>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</si>
  <si>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</si>
  <si>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</si>
  <si>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</si>
  <si>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</si>
  <si>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</si>
  <si>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</si>
  <si>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</si>
  <si>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</si>
  <si>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</si>
  <si>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</si>
  <si>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</si>
  <si>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</si>
  <si>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</si>
  <si>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</si>
  <si>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</si>
  <si>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</si>
  <si>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</si>
  <si>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</si>
  <si>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</si>
  <si>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</si>
  <si>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</si>
  <si>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</si>
  <si>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</si>
  <si>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</si>
  <si>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</si>
  <si>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</si>
  <si>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</si>
  <si>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</si>
  <si>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</si>
  <si>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</si>
  <si>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</si>
  <si>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</si>
  <si>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</si>
  <si>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</si>
  <si>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</si>
  <si>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</si>
  <si>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</si>
  <si>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</si>
  <si>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</si>
  <si>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</si>
  <si>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</si>
  <si>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</si>
  <si>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</si>
  <si>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</si>
  <si>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</si>
  <si>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</si>
  <si>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</si>
  <si>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</si>
  <si>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</si>
  <si>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</si>
  <si>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</si>
  <si>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</si>
  <si>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</si>
  <si>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</si>
  <si>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</si>
  <si>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</si>
  <si>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</si>
  <si>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</si>
  <si>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</si>
  <si>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</si>
  <si>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</si>
  <si>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</si>
  <si>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</si>
  <si>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</si>
  <si>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</si>
  <si>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</si>
  <si>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</si>
  <si>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</si>
  <si>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</si>
  <si>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</si>
  <si>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</si>
  <si>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</si>
  <si>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</si>
  <si>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</si>
  <si>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</si>
  <si>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</si>
  <si>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</si>
  <si>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</si>
  <si>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</si>
  <si>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</si>
  <si>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</si>
  <si>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</si>
  <si>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</si>
  <si>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</si>
  <si>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</si>
  <si>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</si>
  <si>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</si>
  <si>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</si>
  <si>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</si>
  <si>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</si>
  <si>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</si>
  <si>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</si>
  <si>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</si>
  <si>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</si>
  <si>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</si>
  <si>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</si>
  <si>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</si>
  <si>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</si>
  <si>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</si>
  <si>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</si>
  <si>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</si>
  <si>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</si>
  <si>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</si>
  <si>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</si>
  <si>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</si>
  <si>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</si>
  <si>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</si>
  <si>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</si>
  <si>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</si>
  <si>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</si>
  <si>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</si>
  <si>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</si>
  <si>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</si>
  <si>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</si>
  <si>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</si>
  <si>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</si>
  <si>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</si>
  <si>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</si>
  <si>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</si>
  <si>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</si>
  <si>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</si>
  <si>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</si>
  <si>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</si>
  <si>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</si>
  <si>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</si>
  <si>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</si>
  <si>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</si>
  <si>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</si>
  <si>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</si>
  <si>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</si>
  <si>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</si>
  <si>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</si>
  <si>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</si>
  <si>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</si>
  <si>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</si>
  <si>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</si>
  <si>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</si>
  <si>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</si>
  <si>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</si>
  <si>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</si>
  <si>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</si>
  <si>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</si>
  <si>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</si>
  <si>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</si>
  <si>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</si>
  <si>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</si>
  <si>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</si>
  <si>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</si>
  <si>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</si>
  <si>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</si>
  <si>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</si>
  <si>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</si>
  <si>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</si>
  <si>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</si>
  <si>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</si>
  <si>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</si>
  <si>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</si>
  <si>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</si>
  <si>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</si>
  <si>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</si>
  <si>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</si>
  <si>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</si>
  <si>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</si>
  <si>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</si>
  <si>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</si>
  <si>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</si>
  <si>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</si>
  <si>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</si>
  <si>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</si>
  <si>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</si>
  <si>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</si>
  <si>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</si>
  <si>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</si>
  <si>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</si>
  <si>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</si>
  <si>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</si>
  <si>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</si>
  <si>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</si>
  <si>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</si>
  <si>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</si>
  <si>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</si>
  <si>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</si>
  <si>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</si>
  <si>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</si>
  <si>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</si>
  <si>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</si>
  <si>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</si>
  <si>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</si>
  <si>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</si>
  <si>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</si>
  <si>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</si>
  <si>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</si>
  <si>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</si>
  <si>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</si>
  <si>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</si>
  <si>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</si>
  <si>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</si>
  <si>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</si>
  <si>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</si>
  <si>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</si>
  <si>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</si>
  <si>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</si>
  <si>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</si>
  <si>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</si>
  <si>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</si>
  <si>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</si>
  <si>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</si>
  <si>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</si>
  <si>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</si>
  <si>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</si>
  <si>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</si>
  <si>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</si>
  <si>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</si>
  <si>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</si>
  <si>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</si>
  <si>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</si>
  <si>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</si>
  <si>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</si>
  <si>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</si>
  <si>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</si>
  <si>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</si>
  <si>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</si>
  <si>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</si>
  <si>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</si>
  <si>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</si>
  <si>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</si>
  <si>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</si>
  <si>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</si>
  <si>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</si>
  <si>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</si>
  <si>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</si>
  <si>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</si>
  <si>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</si>
  <si>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</si>
  <si>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</si>
  <si>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</si>
  <si>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</si>
  <si>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</si>
  <si>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</si>
  <si>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</si>
  <si>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</si>
  <si>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</si>
  <si>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</si>
  <si>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</si>
  <si>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</si>
  <si>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</si>
  <si>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</si>
  <si>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</si>
  <si>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</si>
  <si>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</si>
  <si>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</si>
  <si>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</si>
  <si>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</si>
  <si>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</si>
  <si>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</si>
  <si>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</si>
  <si>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</si>
  <si>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</si>
  <si>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</si>
  <si>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</si>
  <si>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</si>
  <si>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</si>
  <si>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</si>
  <si>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</si>
  <si>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</si>
  <si>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</si>
  <si>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</si>
  <si>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</si>
  <si>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</si>
  <si>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</si>
  <si>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</si>
  <si>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</si>
  <si>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</si>
  <si>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</si>
  <si>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</si>
  <si>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</si>
  <si>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</si>
  <si>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</si>
  <si>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</si>
  <si>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</si>
  <si>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</si>
  <si>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</si>
  <si>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</si>
  <si>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</si>
  <si>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</si>
  <si>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</si>
  <si>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</si>
  <si>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</si>
  <si>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</si>
  <si>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</si>
  <si>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</si>
  <si>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</si>
  <si>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</si>
  <si>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</si>
  <si>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</si>
  <si>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</si>
  <si>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</si>
  <si>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</si>
  <si>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</si>
  <si>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</si>
  <si>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</si>
  <si>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</si>
  <si>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</si>
  <si>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</si>
  <si>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</si>
  <si>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</si>
  <si>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</si>
  <si>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</si>
  <si>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</si>
  <si>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</si>
  <si>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</si>
  <si>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</si>
  <si>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</si>
  <si>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</si>
  <si>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</si>
  <si>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</si>
  <si>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</si>
  <si>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</si>
  <si>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</si>
  <si>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</si>
  <si>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</si>
  <si>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</si>
  <si>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</si>
  <si>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</si>
  <si>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</si>
  <si>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</si>
  <si>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</si>
  <si>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</si>
  <si>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</si>
  <si>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</si>
  <si>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</si>
  <si>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</si>
  <si>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</si>
  <si>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</si>
  <si>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</si>
  <si>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</si>
  <si>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</si>
  <si>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</si>
  <si>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</si>
  <si>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</si>
  <si>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</si>
  <si>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</si>
  <si>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</si>
  <si>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</si>
  <si>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</si>
  <si>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</si>
  <si>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</si>
  <si>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</si>
  <si>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</si>
  <si>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</si>
  <si>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</si>
  <si>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</si>
  <si>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</si>
  <si>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</si>
  <si>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</si>
  <si>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</si>
  <si>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</si>
  <si>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</si>
  <si>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</si>
  <si>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</si>
  <si>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</si>
  <si>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</si>
  <si>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</si>
  <si>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</si>
  <si>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</si>
  <si>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</si>
  <si>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</si>
  <si>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</si>
  <si>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</si>
  <si>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</si>
  <si>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</si>
  <si>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</si>
  <si>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</si>
  <si>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</si>
  <si>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</si>
  <si>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</si>
  <si>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</si>
  <si>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</si>
  <si>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</si>
  <si>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</si>
  <si>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</si>
  <si>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</si>
  <si>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</si>
  <si>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</si>
  <si>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</si>
  <si>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</si>
  <si>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</si>
  <si>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</si>
  <si>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</si>
  <si>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</si>
  <si>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</si>
  <si>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</si>
  <si>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</si>
  <si>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</si>
  <si>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</si>
  <si>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</si>
  <si>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</si>
  <si>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</si>
  <si>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</si>
  <si>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</si>
  <si>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</si>
  <si>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</si>
  <si>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</si>
  <si>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</si>
  <si>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</si>
  <si>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</si>
  <si>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</si>
  <si>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</si>
  <si>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</si>
  <si>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</si>
  <si>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</si>
  <si>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</si>
  <si>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</si>
  <si>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</si>
  <si>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</si>
  <si>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</si>
  <si>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</si>
  <si>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</si>
  <si>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</si>
  <si>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</si>
  <si>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</si>
  <si>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</si>
  <si>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</si>
  <si>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</si>
  <si>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</si>
  <si>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</si>
  <si>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</si>
  <si>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</si>
  <si>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</si>
  <si>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</si>
  <si>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</si>
  <si>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</si>
  <si>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</si>
  <si>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</si>
  <si>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</si>
  <si>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</si>
  <si>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</si>
  <si>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</si>
  <si>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</si>
  <si>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</si>
  <si>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</si>
  <si>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</si>
  <si>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</si>
  <si>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</si>
  <si>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</si>
  <si>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</si>
  <si>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</si>
  <si>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</si>
  <si>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</si>
  <si>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</si>
  <si>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</si>
  <si>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</si>
  <si>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</si>
  <si>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</si>
  <si>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</si>
  <si>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</si>
  <si>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</si>
  <si>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</si>
  <si>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</si>
  <si>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</si>
  <si>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</si>
  <si>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</si>
  <si>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</si>
  <si>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</si>
  <si>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</si>
  <si>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</si>
  <si>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</si>
  <si>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</si>
  <si>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</si>
  <si>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</si>
  <si>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</si>
  <si>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</si>
  <si>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</si>
  <si>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</si>
  <si>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</si>
  <si>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</si>
  <si>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</si>
  <si>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</si>
  <si>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</si>
  <si>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</si>
  <si>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</si>
  <si>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</si>
  <si>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</si>
  <si>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</si>
  <si>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</si>
  <si>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</si>
  <si>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</si>
  <si>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</si>
  <si>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</si>
  <si>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</si>
  <si>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</si>
  <si>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</si>
  <si>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</si>
  <si>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</si>
  <si>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</si>
  <si>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</si>
  <si>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</si>
  <si>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</si>
  <si>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</si>
  <si>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</si>
  <si>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</si>
  <si>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</si>
  <si>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</si>
  <si>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</si>
  <si>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</si>
  <si>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</si>
  <si>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</si>
  <si>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</si>
  <si>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</si>
  <si>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</si>
  <si>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</si>
  <si>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</si>
  <si>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</si>
  <si>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</si>
  <si>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</si>
  <si>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</si>
  <si>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</si>
  <si>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</si>
  <si>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</si>
  <si>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</si>
  <si>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</si>
  <si>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</si>
  <si>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</si>
  <si>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</si>
  <si>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</si>
  <si>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</si>
  <si>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</si>
  <si>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</si>
  <si>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</si>
  <si>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</si>
  <si>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</si>
  <si>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</si>
  <si>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</si>
  <si>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</si>
  <si>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</si>
  <si>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</si>
  <si>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</si>
  <si>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</si>
  <si>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</si>
  <si>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</si>
  <si>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</si>
  <si>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</si>
  <si>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</si>
  <si>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</si>
  <si>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</si>
  <si>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</si>
  <si>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</si>
  <si>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</si>
  <si>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</si>
  <si>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</si>
  <si>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</si>
  <si>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</si>
  <si>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</si>
  <si>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</si>
  <si>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</si>
  <si>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</si>
  <si>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</si>
  <si>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</si>
  <si>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</si>
  <si>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</si>
  <si>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</si>
  <si>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</si>
  <si>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</si>
  <si>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</si>
  <si>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</si>
  <si>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</si>
  <si>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</si>
  <si>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</si>
  <si>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</si>
  <si>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</si>
  <si>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</si>
  <si>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</si>
  <si>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</si>
  <si>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</si>
  <si>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</si>
  <si>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</si>
  <si>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</si>
  <si>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</si>
  <si>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</si>
  <si>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</si>
  <si>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</si>
  <si>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</si>
  <si>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</si>
  <si>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</si>
  <si>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</si>
  <si>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</si>
  <si>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</si>
  <si>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</si>
  <si>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</si>
  <si>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</si>
  <si>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</si>
  <si>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</si>
  <si>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</si>
  <si>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</si>
  <si>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</si>
  <si>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</si>
  <si>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</si>
  <si>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</si>
  <si>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</si>
  <si>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</si>
  <si>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</si>
  <si>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</si>
  <si>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</si>
  <si>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</si>
  <si>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</si>
  <si>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</si>
  <si>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</si>
  <si>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</si>
  <si>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</si>
  <si>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</si>
  <si>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</si>
  <si>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</si>
  <si>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</si>
  <si>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</si>
  <si>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</si>
  <si>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</si>
  <si>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</si>
  <si>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</si>
  <si>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</si>
  <si>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</si>
  <si>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</si>
  <si>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</si>
  <si>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</si>
  <si>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</si>
  <si>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</si>
  <si>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</si>
  <si>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</si>
  <si>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</si>
  <si>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</si>
  <si>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</si>
  <si>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</si>
  <si>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</si>
  <si>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</si>
  <si>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</si>
  <si>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</si>
  <si>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</si>
  <si>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</si>
  <si>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</si>
  <si>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</si>
  <si>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</si>
  <si>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</si>
  <si>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</si>
  <si>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</si>
  <si>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</si>
  <si>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</si>
  <si>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</si>
  <si>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</si>
  <si>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</si>
  <si>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</si>
  <si>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</si>
  <si>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</si>
  <si>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</si>
  <si>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</si>
  <si>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</si>
  <si>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</si>
  <si>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</si>
  <si>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</si>
  <si>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</si>
  <si>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</si>
  <si>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</si>
  <si>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</si>
  <si>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</si>
  <si>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</si>
  <si>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</si>
  <si>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</si>
  <si>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</si>
  <si>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</si>
  <si>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</si>
  <si>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</si>
  <si>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</si>
  <si>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</si>
  <si>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</si>
  <si>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</si>
  <si>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</si>
  <si>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</si>
  <si>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</si>
  <si>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</si>
  <si>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</si>
  <si>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</si>
  <si>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</si>
  <si>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</si>
  <si>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</si>
  <si>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</si>
  <si>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</si>
  <si>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</si>
  <si>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</si>
  <si>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</si>
  <si>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</si>
  <si>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</si>
  <si>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</si>
  <si>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</si>
  <si>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</si>
  <si>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</si>
  <si>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</si>
  <si>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</si>
  <si>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</si>
  <si>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</si>
  <si>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</si>
  <si>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</si>
  <si>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</si>
  <si>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</si>
  <si>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</si>
  <si>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</si>
  <si>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</si>
  <si>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</si>
  <si>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</si>
  <si>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</si>
  <si>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</si>
  <si>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</si>
  <si>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</si>
  <si>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</si>
  <si>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</si>
  <si>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</si>
  <si>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</si>
  <si>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</si>
  <si>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</si>
  <si>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</si>
  <si>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</si>
  <si>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</si>
  <si>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</si>
  <si>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</si>
  <si>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</si>
  <si>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</si>
  <si>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</si>
  <si>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</si>
  <si>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</si>
  <si>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</si>
  <si>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</si>
  <si>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</si>
  <si>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</si>
  <si>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</si>
  <si>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</si>
  <si>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</si>
  <si>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</si>
  <si>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</si>
  <si>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</si>
  <si>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</si>
  <si>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</si>
  <si>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</si>
  <si>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</si>
  <si>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</si>
  <si>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</si>
  <si>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</si>
  <si>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</si>
  <si>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</si>
  <si>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</si>
  <si>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</si>
  <si>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</si>
  <si>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</si>
  <si>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</si>
  <si>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</si>
  <si>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</si>
  <si>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</si>
  <si>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</si>
  <si>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</si>
  <si>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</si>
  <si>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</si>
  <si>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</si>
  <si>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</si>
  <si>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</si>
  <si>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</si>
  <si>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</si>
  <si>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</si>
  <si>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</si>
  <si>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</si>
  <si>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</si>
  <si>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</si>
  <si>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</si>
  <si>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</si>
  <si>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</si>
  <si>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</si>
  <si>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</si>
  <si>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</si>
  <si>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</si>
  <si>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</si>
  <si>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</si>
  <si>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</si>
  <si>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</si>
  <si>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</si>
  <si>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</si>
  <si>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</si>
  <si>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</si>
  <si>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</si>
  <si>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</si>
  <si>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</si>
  <si>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</si>
  <si>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</si>
  <si>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</si>
  <si>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</si>
  <si>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</si>
  <si>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</si>
  <si>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</si>
  <si>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</si>
  <si>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</si>
  <si>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</si>
  <si>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</si>
  <si>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</si>
  <si>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</si>
  <si>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</si>
  <si>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</si>
  <si>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</si>
  <si>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</si>
  <si>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</si>
  <si>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</si>
  <si>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</si>
  <si>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</si>
  <si>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</si>
  <si>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</si>
  <si>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</si>
  <si>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</si>
  <si>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</si>
  <si>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</si>
  <si>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</si>
  <si>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</si>
  <si>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</si>
  <si>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</si>
  <si>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</si>
  <si>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</si>
  <si>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</si>
  <si>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</si>
  <si>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</si>
  <si>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</si>
  <si>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</si>
  <si>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</si>
  <si>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</si>
  <si>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</si>
  <si>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</si>
  <si>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</si>
  <si>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</si>
  <si>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</si>
  <si>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</si>
  <si>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</si>
  <si>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</si>
  <si>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</si>
  <si>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</si>
  <si>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</si>
  <si>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</si>
  <si>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</si>
  <si>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</si>
  <si>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</si>
  <si>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</si>
  <si>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</si>
  <si>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</si>
  <si>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</si>
  <si>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</si>
  <si>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</si>
  <si>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</si>
  <si>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</si>
  <si>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</si>
  <si>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</si>
  <si>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</si>
  <si>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</si>
  <si>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</si>
  <si>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</si>
  <si>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</si>
  <si>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</si>
  <si>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</si>
  <si>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</si>
  <si>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</si>
  <si>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</si>
  <si>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</si>
  <si>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</si>
  <si>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</si>
  <si>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</si>
  <si>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</si>
  <si>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</si>
  <si>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</si>
  <si>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</si>
  <si>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</si>
  <si>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</si>
  <si>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</si>
  <si>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</si>
  <si>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</si>
  <si>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</si>
  <si>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</si>
  <si>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</si>
  <si>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</si>
  <si>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</si>
  <si>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</si>
  <si>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</si>
  <si>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</si>
  <si>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</si>
  <si>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</si>
  <si>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</si>
  <si>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</si>
  <si>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</si>
  <si>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</si>
  <si>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</si>
  <si>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</si>
  <si>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</si>
  <si>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</si>
  <si>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</si>
  <si>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</si>
  <si>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</si>
  <si>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</si>
  <si>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</si>
  <si>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</si>
  <si>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</si>
  <si>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</si>
  <si>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</si>
  <si>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</si>
  <si>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</si>
  <si>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</si>
  <si>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</si>
  <si>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</si>
  <si>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</si>
  <si>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</si>
  <si>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</si>
  <si>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</si>
  <si>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</si>
  <si>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</si>
  <si>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</si>
  <si>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</si>
  <si>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</si>
  <si>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</si>
  <si>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</si>
  <si>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</si>
  <si>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</si>
  <si>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</si>
  <si>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</si>
  <si>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</si>
  <si>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</si>
  <si>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</si>
  <si>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</si>
  <si>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</si>
  <si>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</si>
  <si>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</si>
  <si>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</si>
  <si>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</si>
  <si>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</si>
  <si>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</si>
  <si>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</si>
  <si>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</si>
  <si>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</si>
  <si>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</si>
  <si>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</si>
  <si>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</si>
  <si>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</si>
  <si>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</si>
  <si>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</si>
  <si>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</si>
  <si>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</si>
  <si>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</si>
  <si>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</si>
  <si>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</si>
  <si>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</si>
  <si>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</si>
  <si>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</si>
  <si>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</si>
  <si>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</si>
  <si>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</si>
  <si>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</si>
  <si>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</si>
  <si>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</si>
  <si>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</si>
  <si>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</si>
  <si>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</si>
  <si>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</si>
  <si>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</si>
  <si>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</si>
  <si>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</si>
  <si>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</si>
  <si>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</si>
  <si>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</si>
  <si>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</si>
  <si>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</si>
  <si>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</si>
  <si>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</si>
  <si>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</si>
  <si>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</si>
  <si>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</si>
  <si>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</si>
  <si>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</si>
  <si>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</si>
  <si>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</si>
  <si>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</si>
  <si>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</si>
  <si>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</si>
  <si>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</si>
  <si>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</si>
  <si>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</si>
  <si>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</si>
  <si>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</si>
  <si>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</si>
  <si>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</si>
  <si>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</si>
  <si>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</si>
  <si>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</si>
  <si>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</si>
  <si>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</si>
  <si>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</si>
  <si>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</si>
  <si>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</si>
  <si>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</si>
  <si>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</si>
  <si>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</si>
  <si>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</si>
  <si>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</si>
  <si>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</si>
  <si>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</si>
  <si>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</si>
  <si>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</si>
  <si>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</si>
  <si>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</si>
  <si>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</si>
  <si>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</si>
  <si>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</si>
  <si>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</si>
  <si>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</si>
  <si>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</si>
  <si>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</si>
  <si>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</si>
  <si>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</si>
  <si>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</si>
  <si>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</si>
  <si>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</si>
  <si>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</si>
  <si>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</si>
  <si>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</si>
  <si>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</si>
  <si>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</si>
  <si>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</si>
  <si>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</si>
  <si>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</si>
  <si>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</si>
  <si>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</si>
  <si>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</si>
  <si>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</si>
  <si>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</si>
  <si>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</si>
  <si>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</si>
  <si>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</si>
  <si>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</si>
  <si>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</si>
  <si>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</si>
  <si>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</si>
  <si>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</si>
  <si>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</si>
  <si>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</si>
  <si>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</si>
  <si>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</si>
  <si>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</si>
  <si>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</si>
  <si>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</si>
  <si>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</si>
  <si>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</si>
  <si>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</si>
  <si>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</si>
  <si>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</si>
  <si>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</si>
  <si>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</si>
  <si>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</si>
  <si>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</si>
  <si>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</si>
  <si>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</si>
  <si>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</si>
  <si>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</si>
  <si>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</si>
  <si>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</si>
  <si>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</si>
  <si>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</si>
  <si>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</si>
  <si>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</si>
  <si>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</si>
  <si>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</si>
  <si>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</si>
  <si>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</si>
  <si>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</si>
  <si>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</si>
  <si>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</si>
  <si>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</si>
  <si>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</si>
  <si>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</si>
  <si>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</si>
  <si>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</si>
  <si>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</si>
  <si>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</si>
  <si>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</si>
  <si>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</si>
  <si>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</si>
  <si>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</si>
  <si>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</si>
  <si>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</si>
  <si>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</si>
  <si>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</si>
  <si>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</si>
  <si>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</si>
  <si>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</si>
  <si>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</si>
  <si>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</si>
  <si>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</si>
  <si>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</si>
  <si>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</si>
  <si>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</si>
  <si>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</si>
  <si>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</si>
  <si>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</si>
  <si>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</si>
  <si>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</si>
  <si>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</si>
  <si>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</si>
  <si>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</si>
  <si>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</si>
  <si>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</si>
  <si>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</si>
  <si>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</si>
  <si>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</si>
  <si>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</si>
  <si>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</si>
  <si>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</si>
  <si>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</si>
  <si>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</si>
  <si>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</si>
  <si>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</si>
  <si>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</si>
  <si>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</si>
  <si>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</si>
  <si>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</si>
  <si>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</si>
  <si>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</si>
  <si>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</si>
  <si>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</si>
  <si>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</si>
  <si>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</si>
  <si>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</si>
  <si>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</si>
  <si>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</si>
  <si>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</si>
  <si>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</si>
  <si>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</si>
  <si>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</si>
  <si>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</si>
  <si>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</si>
  <si>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</si>
  <si>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</si>
  <si>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</si>
  <si>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</si>
  <si>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</si>
  <si>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</si>
  <si>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</si>
  <si>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</si>
  <si>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</si>
  <si>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</si>
  <si>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</si>
  <si>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</si>
  <si>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</si>
  <si>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</si>
  <si>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</si>
  <si>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</si>
  <si>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</si>
  <si>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</si>
  <si>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</si>
  <si>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</si>
  <si>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</si>
  <si>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</si>
  <si>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</si>
  <si>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</si>
  <si>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</si>
  <si>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</si>
  <si>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</si>
  <si>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</si>
  <si>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</si>
  <si>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</si>
  <si>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</si>
  <si>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</si>
  <si>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</si>
  <si>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</si>
  <si>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</si>
  <si>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</si>
  <si>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</si>
  <si>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</si>
  <si>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</si>
  <si>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</si>
  <si>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</si>
  <si>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</si>
  <si>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</si>
  <si>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</si>
  <si>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</si>
  <si>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</si>
  <si>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</si>
  <si>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</si>
  <si>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</si>
  <si>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</si>
  <si>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</si>
  <si>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</si>
  <si>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</si>
  <si>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</si>
  <si>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</si>
  <si>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</si>
  <si>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</si>
  <si>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</si>
  <si>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</si>
  <si>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</si>
  <si>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</si>
  <si>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</si>
  <si>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</si>
  <si>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</si>
  <si>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</si>
  <si>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</si>
  <si>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</si>
  <si>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</si>
  <si>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</si>
  <si>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</si>
  <si>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</si>
  <si>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</si>
  <si>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</si>
  <si>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</si>
  <si>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</si>
  <si>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</si>
  <si>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</si>
  <si>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</si>
  <si>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</si>
  <si>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</si>
  <si>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</si>
  <si>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</si>
  <si>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</si>
  <si>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</si>
  <si>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</si>
  <si>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</si>
  <si>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</si>
  <si>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</si>
  <si>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</si>
  <si>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</si>
  <si>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</si>
  <si>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</si>
  <si>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</si>
  <si>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</si>
  <si>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</si>
  <si>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</si>
  <si>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</si>
  <si>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</si>
  <si>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</si>
  <si>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</si>
  <si>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</si>
  <si>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</si>
  <si>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</si>
  <si>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</si>
  <si>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</si>
  <si>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</si>
  <si>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</si>
  <si>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</si>
  <si>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</si>
  <si>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</si>
  <si>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</si>
  <si>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</si>
  <si>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</si>
  <si>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</si>
  <si>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</si>
  <si>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</si>
  <si>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</si>
  <si>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</si>
  <si>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</si>
  <si>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</si>
  <si>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</si>
  <si>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</si>
  <si>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</si>
  <si>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</si>
  <si>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</si>
  <si>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</si>
  <si>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</si>
  <si>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</si>
  <si>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</si>
  <si>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</si>
  <si>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</si>
  <si>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</si>
  <si>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</si>
  <si>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</si>
  <si>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</si>
  <si>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</si>
  <si>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</si>
  <si>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</si>
  <si>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</si>
  <si>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</si>
  <si>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</si>
  <si>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</si>
  <si>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</si>
  <si>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</si>
  <si>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</si>
  <si>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</si>
  <si>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</si>
  <si>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</si>
  <si>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</si>
  <si>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</si>
  <si>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</si>
  <si>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</si>
  <si>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</si>
  <si>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</si>
  <si>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</si>
  <si>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</si>
  <si>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</si>
  <si>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</si>
  <si>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</si>
  <si>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</si>
  <si>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</si>
  <si>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</si>
  <si>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</si>
  <si>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</si>
  <si>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</si>
  <si>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</si>
  <si>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</si>
  <si>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</si>
  <si>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</si>
  <si>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</si>
  <si>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</si>
  <si>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</si>
  <si>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</si>
  <si>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</si>
  <si>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</si>
  <si>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</si>
  <si>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</si>
  <si>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</si>
  <si>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</si>
  <si>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</si>
  <si>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</si>
  <si>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</si>
  <si>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</si>
  <si>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</si>
  <si>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</si>
  <si>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</si>
  <si>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</si>
  <si>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</si>
  <si>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</si>
  <si>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</si>
  <si>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</si>
  <si>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</si>
  <si>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</si>
  <si>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</si>
  <si>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</si>
  <si>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</si>
  <si>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</si>
  <si>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</si>
  <si>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</si>
  <si>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</si>
  <si>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</si>
  <si>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</si>
  <si>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</si>
  <si>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</si>
  <si>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</si>
  <si>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</si>
  <si>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</si>
  <si>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</si>
  <si>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</si>
  <si>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</si>
  <si>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</si>
  <si>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</si>
  <si>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</si>
  <si>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</si>
  <si>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</si>
  <si>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</si>
  <si>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</si>
  <si>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</si>
  <si>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</si>
  <si>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</si>
  <si>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</si>
  <si>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</si>
  <si>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</si>
  <si>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</si>
  <si>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</si>
  <si>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</si>
  <si>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</si>
  <si>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</si>
  <si>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</si>
  <si>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</si>
  <si>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</si>
  <si>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</si>
  <si>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</si>
  <si>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</si>
  <si>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</si>
  <si>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</si>
  <si>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</si>
  <si>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</si>
  <si>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</si>
  <si>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</si>
  <si>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</si>
  <si>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</si>
  <si>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</si>
  <si>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</si>
  <si>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</si>
  <si>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</si>
  <si>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</si>
  <si>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</si>
  <si>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</si>
  <si>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</si>
  <si>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</si>
  <si>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</si>
  <si>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</si>
  <si>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</si>
  <si>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</si>
  <si>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</si>
  <si>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</si>
  <si>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</si>
  <si>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</si>
  <si>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</si>
  <si>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</si>
  <si>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</si>
  <si>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</si>
  <si>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</si>
  <si>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</si>
  <si>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</si>
  <si>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</si>
  <si>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</si>
  <si>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</si>
  <si>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</si>
  <si>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</si>
  <si>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</si>
  <si>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</si>
  <si>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</si>
  <si>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</si>
  <si>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</si>
  <si>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</si>
  <si>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</si>
  <si>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</si>
  <si>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</si>
  <si>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</si>
  <si>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</si>
  <si>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</si>
  <si>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</si>
  <si>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</si>
  <si>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</si>
  <si>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</si>
  <si>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</si>
  <si>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</si>
  <si>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</si>
  <si>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</si>
  <si>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</si>
  <si>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</si>
  <si>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</si>
  <si>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</si>
  <si>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</si>
  <si>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</si>
  <si>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</si>
  <si>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</si>
  <si>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</si>
  <si>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</si>
  <si>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</si>
  <si>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</si>
  <si>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</si>
  <si>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</si>
  <si>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</si>
  <si>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</si>
  <si>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</si>
  <si>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</si>
  <si>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</si>
  <si>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</si>
  <si>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</si>
  <si>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</si>
  <si>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</si>
  <si>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</si>
  <si>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</si>
  <si>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</si>
  <si>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</si>
  <si>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</si>
  <si>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</si>
  <si>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</si>
  <si>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</si>
  <si>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</si>
  <si>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</si>
  <si>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</si>
  <si>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</si>
  <si>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</si>
  <si>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</si>
  <si>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</si>
  <si>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</si>
  <si>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</si>
  <si>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</si>
  <si>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</si>
  <si>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</si>
  <si>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</si>
  <si>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</si>
  <si>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</si>
  <si>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</si>
  <si>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</si>
  <si>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</si>
  <si>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</si>
  <si>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</si>
  <si>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</si>
  <si>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</si>
  <si>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</si>
  <si>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</si>
  <si>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</si>
  <si>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</si>
  <si>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</si>
  <si>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</si>
  <si>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</si>
  <si>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</si>
  <si>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</si>
  <si>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</si>
  <si>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</si>
  <si>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</si>
  <si>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</si>
  <si>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</si>
  <si>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</si>
  <si>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</si>
  <si>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</si>
  <si>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</si>
  <si>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</si>
  <si>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</si>
  <si>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</si>
  <si>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</si>
  <si>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</si>
  <si>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</si>
  <si>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</si>
  <si>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</si>
  <si>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</si>
  <si>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</si>
  <si>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</si>
  <si>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</si>
  <si>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</si>
  <si>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</si>
  <si>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</si>
  <si>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</si>
  <si>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</si>
  <si>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</si>
  <si>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</si>
  <si>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</si>
  <si>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</si>
  <si>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</si>
  <si>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</si>
  <si>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</si>
  <si>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</si>
  <si>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</si>
  <si>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</si>
  <si>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</si>
  <si>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</si>
  <si>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</si>
  <si>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</si>
  <si>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</si>
  <si>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</si>
  <si>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</si>
  <si>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</si>
  <si>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</si>
  <si>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</si>
  <si>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</si>
  <si>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</si>
  <si>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</si>
  <si>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</si>
  <si>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</si>
  <si>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</si>
  <si>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</si>
  <si>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</si>
  <si>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</si>
  <si>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</si>
  <si>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</si>
  <si>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</si>
  <si>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</si>
  <si>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</si>
  <si>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</si>
  <si>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</si>
  <si>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</si>
  <si>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</si>
  <si>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</si>
  <si>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</si>
  <si>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</si>
  <si>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</si>
  <si>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</si>
  <si>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</si>
  <si>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</si>
  <si>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</si>
  <si>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</si>
  <si>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</si>
  <si>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</si>
  <si>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</si>
  <si>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</si>
  <si>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</si>
  <si>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</si>
  <si>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</si>
  <si>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</si>
  <si>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</si>
  <si>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</si>
  <si>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</si>
  <si>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</si>
  <si>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</si>
  <si>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</si>
  <si>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</si>
  <si>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</si>
  <si>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</si>
  <si>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</si>
  <si>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</si>
  <si>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</si>
  <si>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</si>
  <si>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</si>
  <si>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</si>
  <si>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</si>
  <si>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</si>
  <si>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</si>
  <si>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</si>
  <si>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</si>
  <si>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</si>
  <si>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</si>
  <si>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</si>
  <si>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</si>
  <si>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</si>
  <si>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</si>
  <si>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</si>
  <si>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</si>
  <si>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</si>
  <si>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</si>
  <si>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</si>
  <si>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</si>
  <si>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</si>
  <si>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</si>
  <si>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</si>
  <si>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</si>
  <si>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</si>
  <si>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</si>
  <si>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</si>
  <si>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</si>
  <si>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</si>
  <si>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</si>
  <si>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</si>
  <si>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</si>
  <si>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</si>
  <si>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</si>
  <si>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</si>
  <si>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</si>
  <si>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</si>
  <si>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</si>
  <si>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</si>
  <si>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</si>
  <si>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</si>
  <si>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</si>
  <si>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</si>
  <si>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</si>
  <si>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</si>
  <si>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</si>
  <si>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</si>
  <si>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</si>
  <si>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</si>
  <si>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</si>
  <si>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</si>
  <si>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</si>
  <si>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</si>
  <si>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</si>
  <si>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</si>
  <si>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</si>
  <si>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</si>
  <si>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</si>
  <si>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</si>
  <si>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</si>
  <si>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</si>
  <si>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</si>
  <si>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</si>
  <si>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</si>
  <si>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</si>
  <si>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</si>
  <si>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</si>
  <si>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</si>
  <si>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</si>
  <si>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</si>
  <si>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</si>
  <si>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</si>
  <si>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</si>
  <si>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</si>
  <si>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</si>
  <si>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</si>
  <si>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</si>
  <si>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</si>
  <si>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</si>
  <si>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</si>
  <si>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</si>
  <si>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</si>
  <si>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</si>
  <si>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</si>
  <si>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</si>
  <si>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</si>
  <si>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</si>
  <si>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</si>
  <si>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</si>
  <si>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</si>
  <si>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</si>
  <si>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</si>
  <si>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</si>
  <si>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</si>
  <si>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</si>
  <si>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</si>
  <si>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</si>
  <si>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</si>
  <si>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</si>
  <si>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</si>
  <si>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</si>
  <si>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</si>
  <si>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</si>
  <si>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</si>
  <si>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</si>
  <si>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</si>
  <si>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</si>
  <si>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</si>
  <si>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</si>
  <si>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</si>
  <si>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</si>
  <si>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</si>
  <si>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</si>
  <si>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</si>
  <si>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</si>
  <si>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</si>
  <si>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</si>
  <si>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</si>
  <si>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</si>
  <si>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</si>
  <si>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</si>
  <si>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</si>
  <si>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</si>
  <si>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</si>
  <si>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</si>
  <si>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</si>
  <si>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</si>
  <si>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</si>
  <si>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</si>
  <si>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</si>
  <si>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</si>
  <si>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</si>
  <si>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</si>
  <si>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</si>
  <si>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</si>
  <si>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</si>
  <si>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</si>
  <si>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</si>
  <si>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</si>
  <si>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</si>
  <si>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</si>
  <si>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</si>
  <si>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</si>
  <si>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</si>
  <si>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</si>
  <si>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</si>
  <si>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</si>
  <si>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</si>
  <si>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</si>
  <si>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</si>
  <si>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</si>
  <si>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</si>
  <si>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</si>
  <si>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</si>
  <si>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</si>
  <si>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</si>
  <si>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</si>
  <si>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</si>
  <si>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</si>
  <si>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</si>
  <si>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</si>
  <si>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</si>
  <si>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</si>
  <si>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</si>
  <si>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</si>
  <si>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</si>
  <si>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</si>
  <si>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</si>
  <si>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</si>
  <si>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</si>
  <si>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</si>
  <si>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</si>
  <si>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</si>
  <si>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</si>
  <si>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</si>
  <si>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</si>
  <si>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</si>
  <si>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</si>
  <si>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</si>
  <si>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</si>
  <si>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</si>
  <si>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</si>
  <si>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</si>
  <si>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</si>
  <si>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</si>
  <si>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</si>
  <si>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</si>
  <si>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</si>
  <si>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</si>
  <si>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</si>
  <si>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</si>
  <si>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</si>
  <si>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</si>
  <si>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</si>
  <si>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</si>
  <si>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</si>
  <si>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</si>
  <si>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</si>
  <si>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</si>
  <si>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</si>
  <si>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</si>
  <si>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</si>
  <si>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</si>
  <si>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</si>
  <si>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</si>
  <si>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</si>
  <si>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</si>
  <si>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</si>
  <si>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</si>
  <si>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</si>
  <si>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</si>
  <si>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</si>
  <si>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</si>
  <si>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</si>
  <si>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</si>
  <si>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</si>
  <si>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</si>
  <si>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</si>
  <si>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</si>
  <si>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</si>
  <si>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</si>
  <si>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</si>
  <si>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</si>
  <si>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</si>
  <si>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</si>
  <si>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</si>
  <si>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</si>
  <si>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</si>
  <si>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</si>
  <si>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</si>
  <si>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</si>
  <si>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</si>
  <si>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</si>
  <si>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</si>
  <si>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</si>
  <si>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</si>
  <si>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</si>
  <si>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</si>
  <si>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</si>
  <si>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</si>
  <si>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</si>
  <si>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</si>
  <si>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</si>
  <si>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</si>
  <si>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</si>
  <si>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</si>
  <si>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</si>
  <si>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</si>
  <si>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</si>
  <si>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</si>
  <si>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</si>
  <si>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</si>
  <si>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</si>
  <si>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</si>
  <si>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</si>
  <si>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</si>
  <si>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</si>
  <si>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</si>
  <si>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</si>
  <si>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</si>
  <si>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</si>
  <si>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</si>
  <si>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</si>
  <si>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</si>
  <si>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</si>
  <si>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</si>
  <si>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</si>
  <si>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</si>
  <si>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</si>
  <si>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</si>
  <si>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</si>
  <si>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</si>
  <si>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</si>
  <si>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</si>
  <si>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</si>
  <si>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</si>
  <si>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</si>
  <si>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</si>
  <si>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</si>
  <si>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</si>
  <si>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</si>
  <si>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</si>
  <si>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</si>
  <si>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</si>
  <si>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</si>
  <si>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</si>
  <si>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</si>
  <si>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</si>
  <si>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</si>
  <si>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</si>
  <si>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</si>
  <si>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</si>
  <si>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</si>
  <si>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</si>
  <si>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</si>
  <si>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</si>
  <si>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</si>
  <si>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</si>
  <si>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</si>
  <si>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</si>
  <si>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</si>
  <si>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</si>
  <si>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</si>
  <si>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</si>
  <si>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</si>
  <si>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</si>
  <si>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</si>
  <si>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</si>
  <si>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</si>
  <si>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</si>
  <si>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</si>
  <si>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</si>
  <si>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</si>
  <si>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</si>
  <si>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</si>
  <si>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</si>
  <si>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</si>
  <si>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</si>
  <si>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</si>
  <si>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</si>
  <si>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</si>
  <si>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</si>
  <si>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</si>
  <si>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</si>
  <si>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</si>
  <si>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</si>
  <si>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</si>
  <si>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</si>
  <si>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</si>
  <si>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</si>
  <si>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</si>
  <si>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</si>
  <si>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</si>
  <si>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</si>
  <si>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</si>
  <si>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</si>
  <si>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</si>
  <si>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</si>
  <si>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</si>
  <si>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</si>
  <si>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</si>
  <si>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</si>
  <si>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</si>
  <si>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</si>
  <si>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</si>
  <si>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</si>
  <si>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</si>
  <si>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</si>
  <si>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</si>
  <si>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</si>
  <si>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</si>
  <si>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</si>
  <si>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</si>
  <si>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</si>
  <si>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</si>
  <si>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</si>
  <si>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</si>
  <si>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</si>
  <si>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</si>
  <si>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</si>
  <si>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</si>
  <si>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</si>
  <si>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</si>
  <si>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</si>
  <si>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</si>
  <si>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</si>
  <si>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</si>
  <si>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</si>
  <si>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</si>
  <si>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</si>
  <si>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</si>
  <si>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</si>
  <si>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</si>
  <si>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</si>
  <si>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</si>
  <si>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</si>
  <si>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</si>
  <si>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</si>
  <si>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</si>
  <si>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</si>
  <si>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</si>
  <si>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</si>
  <si>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</si>
  <si>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</si>
  <si>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</si>
  <si>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</si>
  <si>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</si>
  <si>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</si>
  <si>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</si>
  <si>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</si>
  <si>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</si>
  <si>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</si>
  <si>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</si>
  <si>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</si>
  <si>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</si>
  <si>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</si>
  <si>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</si>
  <si>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</si>
  <si>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</si>
  <si>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</si>
  <si>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</si>
  <si>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</si>
  <si>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</si>
  <si>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</si>
  <si>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</si>
  <si>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</si>
  <si>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</si>
  <si>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</si>
  <si>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</si>
  <si>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</si>
  <si>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</si>
  <si>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</si>
  <si>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</si>
  <si>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</si>
  <si>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</si>
  <si>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</si>
  <si>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</si>
  <si>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</si>
  <si>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</si>
  <si>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</si>
  <si>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</si>
  <si>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</si>
  <si>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</si>
  <si>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</si>
  <si>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</si>
  <si>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</si>
  <si>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</si>
  <si>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</si>
  <si>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</si>
  <si>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</si>
  <si>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</si>
  <si>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</si>
  <si>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</si>
  <si>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</si>
  <si>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</si>
  <si>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</si>
  <si>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</si>
  <si>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</si>
  <si>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</si>
  <si>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</si>
  <si>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</si>
  <si>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</si>
  <si>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</si>
  <si>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</si>
  <si>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</si>
  <si>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</si>
  <si>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</si>
  <si>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</si>
  <si>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</si>
  <si>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</si>
  <si>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</si>
  <si>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</si>
  <si>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</si>
  <si>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</si>
  <si>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</si>
  <si>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</si>
  <si>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</si>
  <si>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</si>
  <si>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</si>
  <si>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</si>
  <si>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</si>
  <si>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</si>
  <si>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</si>
  <si>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</si>
  <si>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</si>
  <si>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</si>
  <si>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</si>
  <si>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</si>
  <si>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</si>
  <si>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</si>
  <si>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</si>
  <si>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</si>
  <si>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</si>
  <si>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</si>
  <si>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</si>
  <si>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</si>
  <si>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</si>
  <si>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</si>
  <si>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</si>
  <si>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</si>
  <si>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</si>
  <si>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</si>
  <si>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</si>
  <si>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</si>
  <si>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</si>
  <si>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</si>
  <si>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</si>
  <si>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</si>
  <si>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</si>
  <si>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</si>
  <si>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</si>
  <si>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</si>
  <si>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</si>
  <si>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</si>
  <si>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</si>
  <si>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</si>
  <si>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</si>
  <si>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</si>
  <si>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</si>
  <si>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</si>
  <si>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</si>
  <si>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</si>
  <si>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</si>
  <si>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</si>
  <si>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</si>
  <si>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</si>
  <si>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</si>
  <si>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</si>
  <si>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</si>
  <si>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</si>
  <si>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</si>
  <si>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</si>
  <si>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</si>
  <si>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</si>
  <si>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</si>
  <si>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</si>
  <si>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</si>
  <si>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</si>
  <si>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</si>
  <si>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</si>
  <si>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</si>
  <si>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</si>
  <si>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</si>
  <si>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</si>
  <si>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</si>
  <si>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</si>
  <si>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</si>
  <si>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</si>
  <si>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</si>
  <si>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</si>
  <si>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</si>
  <si>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</si>
  <si>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</si>
  <si>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</si>
  <si>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</si>
  <si>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</si>
  <si>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</si>
  <si>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</si>
  <si>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</si>
  <si>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</si>
  <si>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</si>
  <si>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</si>
  <si>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</si>
  <si>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</si>
  <si>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</si>
  <si>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</si>
  <si>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</si>
  <si>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</si>
  <si>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</si>
  <si>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</si>
  <si>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</si>
  <si>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</si>
  <si>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</si>
  <si>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</si>
  <si>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</si>
  <si>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</si>
  <si>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</si>
  <si>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</si>
  <si>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</si>
  <si>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</si>
  <si>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</si>
  <si>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</si>
  <si>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</si>
  <si>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</si>
  <si>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</si>
  <si>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</si>
  <si>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</si>
  <si>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</si>
  <si>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</si>
  <si>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</si>
  <si>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</si>
  <si>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</si>
  <si>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</si>
  <si>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</si>
  <si>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</si>
  <si>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</si>
  <si>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</si>
  <si>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</si>
  <si>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</si>
  <si>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</si>
  <si>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</si>
  <si>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</si>
  <si>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</si>
  <si>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</si>
  <si>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</si>
  <si>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</si>
  <si>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</si>
  <si>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</si>
  <si>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</si>
  <si>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</si>
  <si>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</si>
  <si>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</si>
  <si>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</si>
  <si>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</si>
  <si>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</si>
  <si>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</si>
  <si>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</si>
  <si>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</si>
  <si>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</si>
  <si>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</si>
  <si>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</si>
  <si>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</si>
  <si>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</si>
  <si>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</si>
  <si>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</si>
  <si>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</si>
  <si>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</si>
  <si>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</si>
  <si>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</si>
  <si>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</si>
  <si>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</si>
  <si>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</si>
  <si>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</si>
  <si>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</si>
  <si>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</si>
  <si>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</si>
  <si>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</si>
  <si>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</si>
  <si>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</si>
  <si>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</si>
  <si>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</si>
  <si>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</si>
  <si>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</si>
  <si>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</si>
  <si>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</si>
  <si>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</si>
  <si>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</si>
  <si>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</si>
  <si>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</si>
  <si>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</si>
  <si>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</si>
  <si>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</si>
  <si>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</si>
  <si>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</si>
  <si>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</si>
  <si>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</si>
  <si>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</si>
  <si>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</si>
  <si>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</si>
  <si>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</si>
  <si>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</si>
  <si>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</si>
  <si>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</si>
  <si>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</si>
  <si>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</si>
  <si>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</si>
  <si>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</si>
  <si>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</si>
  <si>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</si>
  <si>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</si>
  <si>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</si>
  <si>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</si>
  <si>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</si>
  <si>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</si>
  <si>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</si>
  <si>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</si>
  <si>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</si>
  <si>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</si>
  <si>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</si>
  <si>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</si>
  <si>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</si>
  <si>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</si>
  <si>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</si>
  <si>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</si>
  <si>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</si>
  <si>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</si>
  <si>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</si>
  <si>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</si>
  <si>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</si>
  <si>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</si>
  <si>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</si>
  <si>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</si>
  <si>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</si>
  <si>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</si>
  <si>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</si>
  <si>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</si>
  <si>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</si>
  <si>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</si>
  <si>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</si>
  <si>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</si>
  <si>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</si>
  <si>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</si>
  <si>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</si>
  <si>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</si>
  <si>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</si>
  <si>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</si>
  <si>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</si>
  <si>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</si>
  <si>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</si>
  <si>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</si>
  <si>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</si>
  <si>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</si>
  <si>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</si>
  <si>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</si>
  <si>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</si>
  <si>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</si>
  <si>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</si>
  <si>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</si>
  <si>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</si>
  <si>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</si>
  <si>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</si>
  <si>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</si>
  <si>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</si>
  <si>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</si>
  <si>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</si>
  <si>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</si>
  <si>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</si>
  <si>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</si>
  <si>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</si>
  <si>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</si>
  <si>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</si>
  <si>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</si>
  <si>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</si>
  <si>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</si>
  <si>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</si>
  <si>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</si>
  <si>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</si>
  <si>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</si>
  <si>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</si>
  <si>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</si>
  <si>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</si>
  <si>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</si>
  <si>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</si>
  <si>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</si>
  <si>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</si>
  <si>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</si>
  <si>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</si>
  <si>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</si>
  <si>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</si>
  <si>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</si>
  <si>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</si>
  <si>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</si>
  <si>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</si>
  <si>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</si>
  <si>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</si>
  <si>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</si>
  <si>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</si>
  <si>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</si>
  <si>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</si>
  <si>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</si>
  <si>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</si>
  <si>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</si>
  <si>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</si>
  <si>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</si>
  <si>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</si>
  <si>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</si>
  <si>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</si>
  <si>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</si>
  <si>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</si>
  <si>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</si>
  <si>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</si>
  <si>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</si>
  <si>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</si>
  <si>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</si>
  <si>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</si>
  <si>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</si>
  <si>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</si>
  <si>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</si>
  <si>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</si>
  <si>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</si>
  <si>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</si>
  <si>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</si>
  <si>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</si>
  <si>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</si>
  <si>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</si>
  <si>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</si>
  <si>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</si>
  <si>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</si>
  <si>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</si>
  <si>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</si>
  <si>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</si>
  <si>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</si>
  <si>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</si>
  <si>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</si>
  <si>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</si>
  <si>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</si>
  <si>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</si>
  <si>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</si>
  <si>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</si>
  <si>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</si>
  <si>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</si>
  <si>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</si>
  <si>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</si>
  <si>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</si>
  <si>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</si>
  <si>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</si>
  <si>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</si>
  <si>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</si>
  <si>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</si>
  <si>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</si>
  <si>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</si>
  <si>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</si>
  <si>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</si>
  <si>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</si>
  <si>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</si>
  <si>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</si>
  <si>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</si>
  <si>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</si>
  <si>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</si>
  <si>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</si>
  <si>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</si>
  <si>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</si>
  <si>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</si>
  <si>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</si>
  <si>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</si>
  <si>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</si>
  <si>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</si>
  <si>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</si>
  <si>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</si>
  <si>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</si>
  <si>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</si>
  <si>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</si>
  <si>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</si>
  <si>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</si>
  <si>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</si>
  <si>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</si>
  <si>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</si>
  <si>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</si>
  <si>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</si>
  <si>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</si>
  <si>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</si>
  <si>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</si>
  <si>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</si>
  <si>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</si>
  <si>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</si>
  <si>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</si>
  <si>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</si>
  <si>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</si>
  <si>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</si>
  <si>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</si>
  <si>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</si>
  <si>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</si>
  <si>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</si>
  <si>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</si>
  <si>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</si>
  <si>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</si>
  <si>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</si>
  <si>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</si>
  <si>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</si>
  <si>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</si>
  <si>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</si>
  <si>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</si>
  <si>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</si>
  <si>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</si>
  <si>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</si>
  <si>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</si>
  <si>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</si>
  <si>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</si>
  <si>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</si>
  <si>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</si>
  <si>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</si>
  <si>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</si>
  <si>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</si>
  <si>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</si>
  <si>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</si>
  <si>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</si>
  <si>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</si>
  <si>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</si>
  <si>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</si>
  <si>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</si>
  <si>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</si>
  <si>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</si>
  <si>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</si>
  <si>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</si>
  <si>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</si>
  <si>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</si>
  <si>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</si>
  <si>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</si>
  <si>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</si>
  <si>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</si>
  <si>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</si>
  <si>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</si>
  <si>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</si>
  <si>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</si>
  <si>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</si>
  <si>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</si>
  <si>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</si>
  <si>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</si>
  <si>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</si>
  <si>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</si>
  <si>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</si>
  <si>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</si>
  <si>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</si>
  <si>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</si>
  <si>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</si>
  <si>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</si>
  <si>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</si>
  <si>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</si>
  <si>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</si>
  <si>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</si>
  <si>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</si>
  <si>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</si>
  <si>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</si>
  <si>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</si>
  <si>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</si>
  <si>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</si>
  <si>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</si>
  <si>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</si>
  <si>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</si>
  <si>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</si>
  <si>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</si>
  <si>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</si>
  <si>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</si>
  <si>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</si>
  <si>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</si>
  <si>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</si>
  <si>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</si>
  <si>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</si>
  <si>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</si>
  <si>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</si>
  <si>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</si>
  <si>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</si>
  <si>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</si>
  <si>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</si>
  <si>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</si>
  <si>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</si>
  <si>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</si>
  <si>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</si>
  <si>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</si>
  <si>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</si>
  <si>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</si>
  <si>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</si>
  <si>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</si>
  <si>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</si>
  <si>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</si>
  <si>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</si>
  <si>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</si>
  <si>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</si>
  <si>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</si>
  <si>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</si>
  <si>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</si>
  <si>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</si>
  <si>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</si>
  <si>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</si>
  <si>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</si>
  <si>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</si>
  <si>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</si>
  <si>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</si>
  <si>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</si>
  <si>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</si>
  <si>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</si>
  <si>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</si>
  <si>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</si>
  <si>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</si>
  <si>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</si>
  <si>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</si>
  <si>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</si>
  <si>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</si>
  <si>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</si>
  <si>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</si>
  <si>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</si>
  <si>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</si>
  <si>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</si>
  <si>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</si>
  <si>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</si>
  <si>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</si>
  <si>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</si>
  <si>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</si>
  <si>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</si>
  <si>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</si>
  <si>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</si>
  <si>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</si>
  <si>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</si>
  <si>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</si>
  <si>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</si>
  <si>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</si>
  <si>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</si>
  <si>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</si>
  <si>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</si>
  <si>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</si>
  <si>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</si>
  <si>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</si>
  <si>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</si>
  <si>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</si>
  <si>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</si>
  <si>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</si>
  <si>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</si>
  <si>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</si>
  <si>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</si>
  <si>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</si>
  <si>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</si>
  <si>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</si>
  <si>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</si>
  <si>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</si>
  <si>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</si>
  <si>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</si>
  <si>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</si>
  <si>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</si>
  <si>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</si>
  <si>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</si>
  <si>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</si>
  <si>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</si>
  <si>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</si>
  <si>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</si>
  <si>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</si>
  <si>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</si>
  <si>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</si>
  <si>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</si>
  <si>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</si>
  <si>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</si>
  <si>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</si>
  <si>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</si>
  <si>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</si>
  <si>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</si>
  <si>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</si>
  <si>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</si>
  <si>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</si>
  <si>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</si>
  <si>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</si>
  <si>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</si>
  <si>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</si>
  <si>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</si>
  <si>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</si>
  <si>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</si>
  <si>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</si>
  <si>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</si>
  <si>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</si>
  <si>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</si>
  <si>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</si>
  <si>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</si>
  <si>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</si>
  <si>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</si>
  <si>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</si>
  <si>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</si>
  <si>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</si>
  <si>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</si>
  <si>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</si>
  <si>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</si>
  <si>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</si>
  <si>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</si>
  <si>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</si>
  <si>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</si>
  <si>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</si>
  <si>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</si>
  <si>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</si>
  <si>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</si>
  <si>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</si>
  <si>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</si>
  <si>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</si>
  <si>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</si>
  <si>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</si>
  <si>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</si>
  <si>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</si>
  <si>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</si>
  <si>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</si>
  <si>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</si>
  <si>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</si>
  <si>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</si>
  <si>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</si>
  <si>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</si>
  <si>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</si>
  <si>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</si>
  <si>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</si>
  <si>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</si>
  <si>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</si>
  <si>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</si>
  <si>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</si>
  <si>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</si>
  <si>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</si>
  <si>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</si>
  <si>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</si>
  <si>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</si>
  <si>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</si>
  <si>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</si>
  <si>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</si>
  <si>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</si>
  <si>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</si>
  <si>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</si>
  <si>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</si>
  <si>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</si>
  <si>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</si>
  <si>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</si>
  <si>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</si>
  <si>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</si>
  <si>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</si>
  <si>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</si>
  <si>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</si>
  <si>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</si>
  <si>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</si>
  <si>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</si>
  <si>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</si>
  <si>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</si>
  <si>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</si>
  <si>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</si>
  <si>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</si>
  <si>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</si>
  <si>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</si>
  <si>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</si>
  <si>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</si>
  <si>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</si>
  <si>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</si>
  <si>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</si>
  <si>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</si>
  <si>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</si>
  <si>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</si>
  <si>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</si>
  <si>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</si>
  <si>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</si>
  <si>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</si>
  <si>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</si>
  <si>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</si>
  <si>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</si>
  <si>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</si>
  <si>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</si>
  <si>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</si>
  <si>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</si>
  <si>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</si>
  <si>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</si>
  <si>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</si>
  <si>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</si>
  <si>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</si>
  <si>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</si>
  <si>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</si>
  <si>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</si>
  <si>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</si>
  <si>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</si>
  <si>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</si>
  <si>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</si>
  <si>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</si>
  <si>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</si>
  <si>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</si>
  <si>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</si>
  <si>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</si>
  <si>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</si>
  <si>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</si>
  <si>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</si>
  <si>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</si>
  <si>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</si>
  <si>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</si>
  <si>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</si>
  <si>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</si>
  <si>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</si>
  <si>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</si>
  <si>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</si>
  <si>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</si>
  <si>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</si>
  <si>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</si>
  <si>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</si>
  <si>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</si>
  <si>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</si>
  <si>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</si>
  <si>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</si>
  <si>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</si>
  <si>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</si>
  <si>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</si>
  <si>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</si>
  <si>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</si>
  <si>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</si>
  <si>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</si>
  <si>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</si>
  <si>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</si>
  <si>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</si>
  <si>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</si>
  <si>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</si>
  <si>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</si>
  <si>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</si>
  <si>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</si>
  <si>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</si>
  <si>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</si>
  <si>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</si>
  <si>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</si>
  <si>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</si>
  <si>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</si>
  <si>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</si>
  <si>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</si>
  <si>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</si>
  <si>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</si>
  <si>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</si>
  <si>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</si>
  <si>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</si>
  <si>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</si>
  <si>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</si>
  <si>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</si>
  <si>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</si>
  <si>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</si>
  <si>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</si>
  <si>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</si>
  <si>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</si>
  <si>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</si>
  <si>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</si>
  <si>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</si>
  <si>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</si>
  <si>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</si>
  <si>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</si>
  <si>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</si>
  <si>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</si>
  <si>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</si>
  <si>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</si>
  <si>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</si>
  <si>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</si>
  <si>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</si>
  <si>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</si>
  <si>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</si>
  <si>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</si>
  <si>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</si>
  <si>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</si>
  <si>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</si>
  <si>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</si>
  <si>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</si>
  <si>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</si>
  <si>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</si>
  <si>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</si>
  <si>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</si>
  <si>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</si>
  <si>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</si>
  <si>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</si>
  <si>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</si>
  <si>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</si>
  <si>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</si>
  <si>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</si>
  <si>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</si>
  <si>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</si>
  <si>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</si>
  <si>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</si>
  <si>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</si>
  <si>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</si>
  <si>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</si>
  <si>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</si>
  <si>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</si>
  <si>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</si>
  <si>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</si>
  <si>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</si>
  <si>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</si>
  <si>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</si>
  <si>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</si>
  <si>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</si>
  <si>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</si>
  <si>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</si>
  <si>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</si>
  <si>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</si>
  <si>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</si>
  <si>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</si>
  <si>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</si>
  <si>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</si>
  <si>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</si>
  <si>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</si>
  <si>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</si>
  <si>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</si>
  <si>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</si>
  <si>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</si>
  <si>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</si>
  <si>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</si>
  <si>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</si>
  <si>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</si>
  <si>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</si>
  <si>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</si>
  <si>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</si>
  <si>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</si>
  <si>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</si>
  <si>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</si>
  <si>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</si>
  <si>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</si>
  <si>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</si>
  <si>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</si>
  <si>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</si>
  <si>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</si>
  <si>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</si>
  <si>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</si>
  <si>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</si>
  <si>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</si>
  <si>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</si>
  <si>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</si>
  <si>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</si>
  <si>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</si>
  <si>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</si>
  <si>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</si>
  <si>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</si>
  <si>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</si>
  <si>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</si>
  <si>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</si>
  <si>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</si>
  <si>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</si>
  <si>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</si>
  <si>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</si>
  <si>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</si>
  <si>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</si>
  <si>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</si>
  <si>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</si>
  <si>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</si>
  <si>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</si>
  <si>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</si>
  <si>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</si>
  <si>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</si>
  <si>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</si>
  <si>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</si>
  <si>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</si>
  <si>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</si>
  <si>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</si>
  <si>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</si>
  <si>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</si>
  <si>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</si>
  <si>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</si>
  <si>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</si>
  <si>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</si>
  <si>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</si>
  <si>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</si>
  <si>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</si>
  <si>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</si>
  <si>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</si>
  <si>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</si>
  <si>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</si>
  <si>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</si>
  <si>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</si>
  <si>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</si>
  <si>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</si>
  <si>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</si>
  <si>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</si>
  <si>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</si>
  <si>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</si>
  <si>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</si>
  <si>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</si>
  <si>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</si>
  <si>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</si>
  <si>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</si>
  <si>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</si>
  <si>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</si>
  <si>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</si>
  <si>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</si>
  <si>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</si>
  <si>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</si>
  <si>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</si>
  <si>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</si>
  <si>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</si>
  <si>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</si>
  <si>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</si>
  <si>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</si>
  <si>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</si>
  <si>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</si>
  <si>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</si>
  <si>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</si>
  <si>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</si>
  <si>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</si>
  <si>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</si>
  <si>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</si>
  <si>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</si>
  <si>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</si>
  <si>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</si>
  <si>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</si>
  <si>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</si>
  <si>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</si>
  <si>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</si>
  <si>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</si>
  <si>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</si>
  <si>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</si>
  <si>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</si>
  <si>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</si>
  <si>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</si>
  <si>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</si>
  <si>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</si>
  <si>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</si>
  <si>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</si>
  <si>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</si>
  <si>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</si>
  <si>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</si>
  <si>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</si>
  <si>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</si>
  <si>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</si>
  <si>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</si>
  <si>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</si>
  <si>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</si>
  <si>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</si>
  <si>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</si>
  <si>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</si>
  <si>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</si>
  <si>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</si>
  <si>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</si>
  <si>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</si>
  <si>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</si>
  <si>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</si>
  <si>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</si>
  <si>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</si>
  <si>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</si>
  <si>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</si>
  <si>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</si>
  <si>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</si>
  <si>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</si>
  <si>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</si>
  <si>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</si>
  <si>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</si>
  <si>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</si>
  <si>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</si>
  <si>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</si>
  <si>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</si>
  <si>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</si>
  <si>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</si>
  <si>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</si>
  <si>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</si>
  <si>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</si>
  <si>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</si>
  <si>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</si>
  <si>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</si>
  <si>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</si>
  <si>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</si>
  <si>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</si>
  <si>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</si>
  <si>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</si>
  <si>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</si>
  <si>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</si>
  <si>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</si>
  <si>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</si>
  <si>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</si>
  <si>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</si>
  <si>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</si>
  <si>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</si>
  <si>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</si>
  <si>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</si>
  <si>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</si>
  <si>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</si>
  <si>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</si>
  <si>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</si>
  <si>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</si>
  <si>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</si>
  <si>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</si>
  <si>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</si>
  <si>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</si>
  <si>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</si>
  <si>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</si>
  <si>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</si>
  <si>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</si>
  <si>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</si>
  <si>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</si>
  <si>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</si>
  <si>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</si>
  <si>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</si>
  <si>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</si>
  <si>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</si>
  <si>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</si>
  <si>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</si>
  <si>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</si>
  <si>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</si>
  <si>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</si>
  <si>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</si>
  <si>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</si>
  <si>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</si>
  <si>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</si>
  <si>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</si>
  <si>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</si>
  <si>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</si>
  <si>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</si>
  <si>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</si>
  <si>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</si>
  <si>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</si>
  <si>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</si>
  <si>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</si>
  <si>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</si>
  <si>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</si>
  <si>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</si>
  <si>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</si>
  <si>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</si>
  <si>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</si>
  <si>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</si>
  <si>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</si>
  <si>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</si>
  <si>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</si>
  <si>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</si>
  <si>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</si>
  <si>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</si>
  <si>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</si>
  <si>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</si>
  <si>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</si>
  <si>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</si>
  <si>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</si>
  <si>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</si>
  <si>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</si>
  <si>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</si>
  <si>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</si>
  <si>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</si>
  <si>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</si>
  <si>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</si>
  <si>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</si>
  <si>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</si>
  <si>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</si>
  <si>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</si>
  <si>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</si>
  <si>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</si>
  <si>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</si>
  <si>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</si>
  <si>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</si>
  <si>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</si>
  <si>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</si>
  <si>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</si>
  <si>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</si>
  <si>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</si>
  <si>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</si>
  <si>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</si>
  <si>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</si>
  <si>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</si>
  <si>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</si>
  <si>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</si>
  <si>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</si>
  <si>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</si>
  <si>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</si>
  <si>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</si>
  <si>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</si>
  <si>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</si>
  <si>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</si>
  <si>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</si>
  <si>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</si>
  <si>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</si>
  <si>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</si>
  <si>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</si>
  <si>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</si>
  <si>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</si>
  <si>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</si>
  <si>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</si>
  <si>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</si>
  <si>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</si>
  <si>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</si>
  <si>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</si>
  <si>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</si>
  <si>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</si>
  <si>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</si>
  <si>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</si>
  <si>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</si>
  <si>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</si>
  <si>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</si>
  <si>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</si>
  <si>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</si>
  <si>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</si>
  <si>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</si>
  <si>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</si>
  <si>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</si>
  <si>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</si>
  <si>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</si>
  <si>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</si>
  <si>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</si>
  <si>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</si>
  <si>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</si>
  <si>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</si>
  <si>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</si>
  <si>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</si>
  <si>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</si>
  <si>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</si>
  <si>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</si>
  <si>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</si>
  <si>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</si>
  <si>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</si>
  <si>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</si>
  <si>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</si>
  <si>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</si>
  <si>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</si>
  <si>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</si>
  <si>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</si>
  <si>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</si>
  <si>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</si>
  <si>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</si>
  <si>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</si>
  <si>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</si>
  <si>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</si>
  <si>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</si>
  <si>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</si>
  <si>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</si>
  <si>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</si>
  <si>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</si>
  <si>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</si>
  <si>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</si>
  <si>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</si>
  <si>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</si>
  <si>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</si>
  <si>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</si>
  <si>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</si>
  <si>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</si>
  <si>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</si>
  <si>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</si>
  <si>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</si>
  <si>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</si>
  <si>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</si>
  <si>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</si>
  <si>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</si>
  <si>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</si>
  <si>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</si>
  <si>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</si>
  <si>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</si>
  <si>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</si>
  <si>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</si>
  <si>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</si>
  <si>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</si>
  <si>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</si>
  <si>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</si>
  <si>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</si>
  <si>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</si>
  <si>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</si>
  <si>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</si>
  <si>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</si>
  <si>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</si>
  <si>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</si>
  <si>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</si>
  <si>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</si>
  <si>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</si>
  <si>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</si>
  <si>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</si>
  <si>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</si>
  <si>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</si>
  <si>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</si>
  <si>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</si>
  <si>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</si>
  <si>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</si>
  <si>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</si>
  <si>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</si>
  <si>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</si>
  <si>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</si>
  <si>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</si>
  <si>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</si>
  <si>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</si>
  <si>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</si>
  <si>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</si>
  <si>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</si>
  <si>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</si>
  <si>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</si>
  <si>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</si>
  <si>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</si>
  <si>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</si>
  <si>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</si>
  <si>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</si>
  <si>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</si>
  <si>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</si>
  <si>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</si>
  <si>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</si>
  <si>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</si>
  <si>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</si>
  <si>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</si>
  <si>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</si>
  <si>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</si>
  <si>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</si>
  <si>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</si>
  <si>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</si>
  <si>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</si>
  <si>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</si>
  <si>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</si>
  <si>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</si>
  <si>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</si>
  <si>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</si>
  <si>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</si>
  <si>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</si>
  <si>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</si>
  <si>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</si>
  <si>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</si>
  <si>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</si>
  <si>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</si>
  <si>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</si>
  <si>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</si>
  <si>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</si>
  <si>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</si>
  <si>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</si>
  <si>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</si>
  <si>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</si>
  <si>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</si>
  <si>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</si>
  <si>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</si>
  <si>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</si>
  <si>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</si>
  <si>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</si>
  <si>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</si>
  <si>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</si>
  <si>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</si>
  <si>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</si>
  <si>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</si>
  <si>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</si>
  <si>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</si>
  <si>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</si>
  <si>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</si>
  <si>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</si>
  <si>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</si>
  <si>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</si>
  <si>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</si>
  <si>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</si>
  <si>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</si>
  <si>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</si>
  <si>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</si>
  <si>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</si>
  <si>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</si>
  <si>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</si>
  <si>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</si>
  <si>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</si>
  <si>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</si>
  <si>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</si>
  <si>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</si>
  <si>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</si>
  <si>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</si>
  <si>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</si>
  <si>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</si>
  <si>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</si>
  <si>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</si>
  <si>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</si>
  <si>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</si>
  <si>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</si>
  <si>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</si>
  <si>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</si>
  <si>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</si>
  <si>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</si>
  <si>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</si>
  <si>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</si>
  <si>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</si>
  <si>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</si>
  <si>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</si>
  <si>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</si>
  <si>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</si>
  <si>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</si>
  <si>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</si>
  <si>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</si>
  <si>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</si>
  <si>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</si>
  <si>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</si>
  <si>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</si>
  <si>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</si>
  <si>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</si>
  <si>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</si>
  <si>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</si>
  <si>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</si>
  <si>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</si>
  <si>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</si>
  <si>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</si>
  <si>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</si>
  <si>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</si>
  <si>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</si>
  <si>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</si>
  <si>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</si>
  <si>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</si>
  <si>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</si>
  <si>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</si>
  <si>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</si>
  <si>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</si>
  <si>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</si>
  <si>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</si>
  <si>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</si>
  <si>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</si>
  <si>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</si>
  <si>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</si>
  <si>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</si>
  <si>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</si>
  <si>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</si>
  <si>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</si>
  <si>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</si>
  <si>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</si>
  <si>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</si>
  <si>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</si>
  <si>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</si>
  <si>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</si>
  <si>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</si>
  <si>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</si>
  <si>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</si>
  <si>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</si>
  <si>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</si>
  <si>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</si>
  <si>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</si>
  <si>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</si>
  <si>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</si>
  <si>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</si>
  <si>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</si>
  <si>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</si>
  <si>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</si>
  <si>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</si>
  <si>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</si>
  <si>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</si>
  <si>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</si>
  <si>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</si>
  <si>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</si>
  <si>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</si>
  <si>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</si>
  <si>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</si>
  <si>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</si>
  <si>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</si>
  <si>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</si>
  <si>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</si>
  <si>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</si>
  <si>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</si>
  <si>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</si>
  <si>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</si>
  <si>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</si>
  <si>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</si>
  <si>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</si>
  <si>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</si>
  <si>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</si>
  <si>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</si>
  <si>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</si>
  <si>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</si>
  <si>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</si>
  <si>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</si>
  <si>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</si>
  <si>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</si>
  <si>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</si>
  <si>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</si>
  <si>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</si>
  <si>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</si>
  <si>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</si>
  <si>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</si>
  <si>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</si>
  <si>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</si>
  <si>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</si>
  <si>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</si>
  <si>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</si>
  <si>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</si>
  <si>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</si>
  <si>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</si>
  <si>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</si>
  <si>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</si>
  <si>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</si>
  <si>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</si>
  <si>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</si>
  <si>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</si>
  <si>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</si>
  <si>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</si>
  <si>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</si>
  <si>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</si>
  <si>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</si>
  <si>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</si>
  <si>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</si>
  <si>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</si>
  <si>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</si>
  <si>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</si>
  <si>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</si>
  <si>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</si>
  <si>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</si>
  <si>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</si>
  <si>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</si>
  <si>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</si>
  <si>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</si>
  <si>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</si>
  <si>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</si>
  <si>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</si>
  <si>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</si>
  <si>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</si>
  <si>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</si>
  <si>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</si>
  <si>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</si>
  <si>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</si>
  <si>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</si>
  <si>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</si>
  <si>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</si>
  <si>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</si>
  <si>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</si>
  <si>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</si>
  <si>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</si>
  <si>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</si>
  <si>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</si>
  <si>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</si>
  <si>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</si>
  <si>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</si>
  <si>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</si>
  <si>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</si>
  <si>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</si>
  <si>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</si>
  <si>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</si>
  <si>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</si>
  <si>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</si>
  <si>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</si>
  <si>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</si>
  <si>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</si>
  <si>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</si>
  <si>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</si>
  <si>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</si>
  <si>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</si>
  <si>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</si>
  <si>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</si>
  <si>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</si>
  <si>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</si>
  <si>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</si>
  <si>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</si>
  <si>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</si>
  <si>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</si>
  <si>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</si>
  <si>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</si>
  <si>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</si>
  <si>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</si>
  <si>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</si>
  <si>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</si>
  <si>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</si>
  <si>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</si>
  <si>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</si>
  <si>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</si>
  <si>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</si>
  <si>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</si>
  <si>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</si>
  <si>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</si>
  <si>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</si>
  <si>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</si>
  <si>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</si>
  <si>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</si>
  <si>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</si>
  <si>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</si>
  <si>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</si>
  <si>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</si>
  <si>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</si>
  <si>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</si>
  <si>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</si>
  <si>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</si>
  <si>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</si>
  <si>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</si>
  <si>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</si>
  <si>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</si>
  <si>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</si>
  <si>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</si>
  <si>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</si>
  <si>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</si>
  <si>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</si>
  <si>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</si>
  <si>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</si>
  <si>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</si>
  <si>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</si>
  <si>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</si>
  <si>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</si>
  <si>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</si>
  <si>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</si>
  <si>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</si>
  <si>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</si>
  <si>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</si>
  <si>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</si>
  <si>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</si>
  <si>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</si>
  <si>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</si>
  <si>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</si>
  <si>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</si>
  <si>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</si>
  <si>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</si>
  <si>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</si>
  <si>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</si>
  <si>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</si>
  <si>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</si>
  <si>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</si>
  <si>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</si>
  <si>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</si>
  <si>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</si>
  <si>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</si>
  <si>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</si>
  <si>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</si>
  <si>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</si>
  <si>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</si>
  <si>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</si>
  <si>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</si>
  <si>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</si>
  <si>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</si>
  <si>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</si>
  <si>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</si>
  <si>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</si>
  <si>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</si>
  <si>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</si>
  <si>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</si>
  <si>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</si>
  <si>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</si>
  <si>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</si>
  <si>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</si>
  <si>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</si>
  <si>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</si>
  <si>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</si>
  <si>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</si>
  <si>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</si>
  <si>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</si>
  <si>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</si>
  <si>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</si>
  <si>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</si>
  <si>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</si>
  <si>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</si>
  <si>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</si>
  <si>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</si>
  <si>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</si>
  <si>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</si>
  <si>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</si>
  <si>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</si>
  <si>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</si>
  <si>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</si>
  <si>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</si>
  <si>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</si>
  <si>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</si>
  <si>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</si>
  <si>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</si>
  <si>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</si>
  <si>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</si>
  <si>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</si>
  <si>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</si>
  <si>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</si>
  <si>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</si>
  <si>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</si>
  <si>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</si>
  <si>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</si>
  <si>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</si>
  <si>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</si>
  <si>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</si>
  <si>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</si>
  <si>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</si>
  <si>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</si>
  <si>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</si>
  <si>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</si>
  <si>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</si>
  <si>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</si>
  <si>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</si>
  <si>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</si>
  <si>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</si>
  <si>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</si>
  <si>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</si>
  <si>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</si>
  <si>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</si>
  <si>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</si>
  <si>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</si>
  <si>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</si>
  <si>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</si>
  <si>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</si>
  <si>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</si>
  <si>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</si>
  <si>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</si>
  <si>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</si>
  <si>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</si>
  <si>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</si>
  <si>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</si>
  <si>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</si>
  <si>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</si>
  <si>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</si>
  <si>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</si>
  <si>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</si>
  <si>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</si>
  <si>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</si>
  <si>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</si>
  <si>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</si>
  <si>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</si>
  <si>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</si>
  <si>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</si>
  <si>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</si>
  <si>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</si>
  <si>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</si>
  <si>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</si>
  <si>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</si>
  <si>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</si>
  <si>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</si>
  <si>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</si>
  <si>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</si>
  <si>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</si>
  <si>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</si>
  <si>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</si>
  <si>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</si>
  <si>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</si>
  <si>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</si>
  <si>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</si>
  <si>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</si>
  <si>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</si>
  <si>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</si>
  <si>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</si>
  <si>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</si>
  <si>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</si>
  <si>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</si>
  <si>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</si>
  <si>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</si>
  <si>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</si>
  <si>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</si>
  <si>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</si>
  <si>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</si>
  <si>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</si>
  <si>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</si>
  <si>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</si>
  <si>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</si>
  <si>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</si>
  <si>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</si>
  <si>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</si>
  <si>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</si>
  <si>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</si>
  <si>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</si>
  <si>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</si>
  <si>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</si>
  <si>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</si>
  <si>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</si>
  <si>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</si>
  <si>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</si>
  <si>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</si>
  <si>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</si>
  <si>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</si>
  <si>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</si>
  <si>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</si>
  <si>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</si>
  <si>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</si>
  <si>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</si>
  <si>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</si>
  <si>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</si>
  <si>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</si>
  <si>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</si>
  <si>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</si>
  <si>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</si>
  <si>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</si>
  <si>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</si>
  <si>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</si>
  <si>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</si>
  <si>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</si>
  <si>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</si>
  <si>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</si>
  <si>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</si>
  <si>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</si>
  <si>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</si>
  <si>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</si>
  <si>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</si>
  <si>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</si>
  <si>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</si>
  <si>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</si>
  <si>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</si>
  <si>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</si>
  <si>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</si>
  <si>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</si>
  <si>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</si>
  <si>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</si>
  <si>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</si>
  <si>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</si>
  <si>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</si>
  <si>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</si>
  <si>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</si>
  <si>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</si>
  <si>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</si>
  <si>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</si>
  <si>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</si>
  <si>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</si>
  <si>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</si>
  <si>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</si>
  <si>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</si>
  <si>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</si>
  <si>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</si>
  <si>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</si>
  <si>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</si>
  <si>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</si>
  <si>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</si>
  <si>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</si>
  <si>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</si>
  <si>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</si>
  <si>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</si>
  <si>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</si>
  <si>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</si>
  <si>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</si>
  <si>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</si>
  <si>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</si>
  <si>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</si>
  <si>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</si>
  <si>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</si>
  <si>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</si>
  <si>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</si>
  <si>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</si>
  <si>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</si>
  <si>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</si>
  <si>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</si>
  <si>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</si>
  <si>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</si>
  <si>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</si>
  <si>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</si>
  <si>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</si>
  <si>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</si>
  <si>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</si>
  <si>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</si>
  <si>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</si>
  <si>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</si>
  <si>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</si>
  <si>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</si>
  <si>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</si>
  <si>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</si>
  <si>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</si>
  <si>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</si>
  <si>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</si>
  <si>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</si>
  <si>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</si>
  <si>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</si>
  <si>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</si>
  <si>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</si>
  <si>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</si>
  <si>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</si>
  <si>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</si>
  <si>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</si>
  <si>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</si>
  <si>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</si>
  <si>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</si>
  <si>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</si>
  <si>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</si>
  <si>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</si>
  <si>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</si>
  <si>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</si>
  <si>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</si>
  <si>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</si>
  <si>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</si>
  <si>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</si>
  <si>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</si>
  <si>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</si>
  <si>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</si>
  <si>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</si>
  <si>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</si>
  <si>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</si>
  <si>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</si>
  <si>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</si>
  <si>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</si>
  <si>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</si>
  <si>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</si>
  <si>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</si>
  <si>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</si>
  <si>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</si>
  <si>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</si>
  <si>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</si>
  <si>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</si>
  <si>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</si>
  <si>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</si>
  <si>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</si>
  <si>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</si>
  <si>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</si>
  <si>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</si>
  <si>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</si>
  <si>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</si>
  <si>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</si>
  <si>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</si>
  <si>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</si>
  <si>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</si>
  <si>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</si>
  <si>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</si>
  <si>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</si>
  <si>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</si>
  <si>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</si>
  <si>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</si>
  <si>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</si>
  <si>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</si>
  <si>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</si>
  <si>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</si>
  <si>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</si>
  <si>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</si>
  <si>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</si>
  <si>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</si>
  <si>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</si>
  <si>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</si>
  <si>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</si>
  <si>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</si>
  <si>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</si>
  <si>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</si>
  <si>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</si>
  <si>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</si>
  <si>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</si>
  <si>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</si>
  <si>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</si>
  <si>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</si>
  <si>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</si>
  <si>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</si>
  <si>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</si>
  <si>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</si>
  <si>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</si>
  <si>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</si>
  <si>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</si>
  <si>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</si>
  <si>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</si>
  <si>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</si>
  <si>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</si>
  <si>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</si>
  <si>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</si>
  <si>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</si>
  <si>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</si>
  <si>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</si>
  <si>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</si>
  <si>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</si>
  <si>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</si>
  <si>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</si>
  <si>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</si>
  <si>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</si>
  <si>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</si>
  <si>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</si>
  <si>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</si>
  <si>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</si>
  <si>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</si>
  <si>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</si>
  <si>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</si>
  <si>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</si>
  <si>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</si>
  <si>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</si>
  <si>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</si>
  <si>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</si>
  <si>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</si>
  <si>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</si>
  <si>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</si>
  <si>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</si>
  <si>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</si>
  <si>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</si>
  <si>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</si>
  <si>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</si>
  <si>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</si>
  <si>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</si>
  <si>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</si>
  <si>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</si>
  <si>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</si>
  <si>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</si>
  <si>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</si>
  <si>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</si>
  <si>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</si>
  <si>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</si>
  <si>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</si>
  <si>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</si>
  <si>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</si>
  <si>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</si>
  <si>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</si>
  <si>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</si>
  <si>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</si>
  <si>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</si>
  <si>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</si>
  <si>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</si>
  <si>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</si>
  <si>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</si>
  <si>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</si>
  <si>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</si>
  <si>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</si>
  <si>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</si>
  <si>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</si>
  <si>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</si>
  <si>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</si>
  <si>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</si>
  <si>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</si>
  <si>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</si>
  <si>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</si>
  <si>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</si>
  <si>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</si>
  <si>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</si>
  <si>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</si>
  <si>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</si>
  <si>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</si>
  <si>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</si>
  <si>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</si>
  <si>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</si>
  <si>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</si>
  <si>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</si>
  <si>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</si>
  <si>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</si>
  <si>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</si>
  <si>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</si>
  <si>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</si>
  <si>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</si>
  <si>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</si>
  <si>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</si>
  <si>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</si>
  <si>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</si>
  <si>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</si>
  <si>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</si>
  <si>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</si>
  <si>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</si>
  <si>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</si>
  <si>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</si>
  <si>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</si>
  <si>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</si>
  <si>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</si>
  <si>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</si>
  <si>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</si>
  <si>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</si>
  <si>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</si>
  <si>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</si>
  <si>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</si>
  <si>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</si>
  <si>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</si>
  <si>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</si>
  <si>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</si>
  <si>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</si>
  <si>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</si>
  <si>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</si>
  <si>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</si>
  <si>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</si>
  <si>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</si>
  <si>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</si>
  <si>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</si>
  <si>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</si>
  <si>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</si>
  <si>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</si>
  <si>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</si>
  <si>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</si>
  <si>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</si>
  <si>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</si>
  <si>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</si>
  <si>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</si>
  <si>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</si>
  <si>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</si>
  <si>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</si>
  <si>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</si>
  <si>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</si>
  <si>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</si>
  <si>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</si>
  <si>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</si>
  <si>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</si>
  <si>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</si>
  <si>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</si>
  <si>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</si>
  <si>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</si>
  <si>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</si>
  <si>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</si>
  <si>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</si>
  <si>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</si>
  <si>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</si>
  <si>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</si>
  <si>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</si>
  <si>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</si>
  <si>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</si>
  <si>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</si>
  <si>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</si>
  <si>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</si>
  <si>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</si>
  <si>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</si>
  <si>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</si>
  <si>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</si>
  <si>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</si>
  <si>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</si>
  <si>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</si>
  <si>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</si>
  <si>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</si>
  <si>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</si>
  <si>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</si>
  <si>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</si>
  <si>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</si>
  <si>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</si>
  <si>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</si>
  <si>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</si>
  <si>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</si>
  <si>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</si>
  <si>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</si>
  <si>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</si>
  <si>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</si>
  <si>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</si>
  <si>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</si>
  <si>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</si>
  <si>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</si>
  <si>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</si>
  <si>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</si>
  <si>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</si>
  <si>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</si>
  <si>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</si>
  <si>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</si>
  <si>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</si>
  <si>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</si>
  <si>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</si>
  <si>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</si>
  <si>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</si>
  <si>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</si>
  <si>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</si>
  <si>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</si>
  <si>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</si>
  <si>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</si>
  <si>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</si>
  <si>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</si>
  <si>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</si>
  <si>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</si>
  <si>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</si>
  <si>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</si>
  <si>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</si>
  <si>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</si>
  <si>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</si>
  <si>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</si>
  <si>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</si>
  <si>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</si>
  <si>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</si>
  <si>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</si>
  <si>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</si>
  <si>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</si>
  <si>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</si>
  <si>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</si>
  <si>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</si>
  <si>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</si>
  <si>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</si>
  <si>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</si>
  <si>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</si>
  <si>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</si>
  <si>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</si>
  <si>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</si>
  <si>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</si>
  <si>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</si>
  <si>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</si>
  <si>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</si>
  <si>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</si>
  <si>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</si>
  <si>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</si>
  <si>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</si>
  <si>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</si>
  <si>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</si>
  <si>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</si>
  <si>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</si>
  <si>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</si>
  <si>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</si>
  <si>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</si>
  <si>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</si>
  <si>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</si>
  <si>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</si>
  <si>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</si>
  <si>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</si>
  <si>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</si>
  <si>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</si>
  <si>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</si>
  <si>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</si>
  <si>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</si>
  <si>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</si>
  <si>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</si>
  <si>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</si>
  <si>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</si>
  <si>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</si>
  <si>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</si>
  <si>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</si>
  <si>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</si>
  <si>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</si>
  <si>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</si>
  <si>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</si>
  <si>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</si>
  <si>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</si>
  <si>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</si>
  <si>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</si>
  <si>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</si>
  <si>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</si>
  <si>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</si>
  <si>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</si>
  <si>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</si>
  <si>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</si>
  <si>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</si>
  <si>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</si>
  <si>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</si>
  <si>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</si>
  <si>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</si>
  <si>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</si>
  <si>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</si>
  <si>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</si>
  <si>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</si>
  <si>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</si>
  <si>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</si>
  <si>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</si>
  <si>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</si>
  <si>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</si>
  <si>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</si>
  <si>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</si>
  <si>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</si>
  <si>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</si>
  <si>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</si>
  <si>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</si>
  <si>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</si>
  <si>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</si>
  <si>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</si>
  <si>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</si>
  <si>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</si>
  <si>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</si>
  <si>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</si>
  <si>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</si>
  <si>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</si>
  <si>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</si>
  <si>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</si>
  <si>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</si>
  <si>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</si>
  <si>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</si>
  <si>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</si>
  <si>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</si>
  <si>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</si>
  <si>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</si>
  <si>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</si>
  <si>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</si>
  <si>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</si>
  <si>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</si>
  <si>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</si>
  <si>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</si>
  <si>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</si>
  <si>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</si>
  <si>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</si>
  <si>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</si>
  <si>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</si>
  <si>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</si>
  <si>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</si>
  <si>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</si>
  <si>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</si>
  <si>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</si>
  <si>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</si>
  <si>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</si>
  <si>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</si>
  <si>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</si>
  <si>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</si>
  <si>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</si>
  <si>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</si>
  <si>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</si>
  <si>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</si>
  <si>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</si>
  <si>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</si>
  <si>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</si>
  <si>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</si>
  <si>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</si>
  <si>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</si>
  <si>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</si>
  <si>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</si>
  <si>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</si>
  <si>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</si>
  <si>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</si>
  <si>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</si>
  <si>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</si>
  <si>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</si>
  <si>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</si>
  <si>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</si>
  <si>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</si>
  <si>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</si>
  <si>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</si>
  <si>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</si>
  <si>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</si>
  <si>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</si>
  <si>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</si>
  <si>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</si>
  <si>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</si>
  <si>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</si>
  <si>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</si>
  <si>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</si>
  <si>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</si>
  <si>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</si>
  <si>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</si>
  <si>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</si>
  <si>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</si>
  <si>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</si>
  <si>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</si>
  <si>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</si>
  <si>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</si>
  <si>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</si>
  <si>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</si>
  <si>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</si>
  <si>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</si>
  <si>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</si>
  <si>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</si>
  <si>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</si>
  <si>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</si>
  <si>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</si>
  <si>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</si>
  <si>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</si>
  <si>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</si>
  <si>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</si>
  <si>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</si>
  <si>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</si>
  <si>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</si>
  <si>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</si>
  <si>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</si>
  <si>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</si>
  <si>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</si>
  <si>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</si>
  <si>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</si>
  <si>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</si>
  <si>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</si>
  <si>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</si>
  <si>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</si>
  <si>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</si>
  <si>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</si>
  <si>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</si>
  <si>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</si>
  <si>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</si>
  <si>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</si>
  <si>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</si>
  <si>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</si>
  <si>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</si>
  <si>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</si>
  <si>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</si>
  <si>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</si>
  <si>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</si>
  <si>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</si>
  <si>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</si>
  <si>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</si>
  <si>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</si>
  <si>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</si>
  <si>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</si>
  <si>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</si>
  <si>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</si>
  <si>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</si>
  <si>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</si>
  <si>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</si>
  <si>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</si>
  <si>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</si>
  <si>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</si>
  <si>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</si>
  <si>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</si>
  <si>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</si>
  <si>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</si>
  <si>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</si>
  <si>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</si>
  <si>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</si>
  <si>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</si>
  <si>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</si>
  <si>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</si>
  <si>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</si>
  <si>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</si>
  <si>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</si>
  <si>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</si>
  <si>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</si>
  <si>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</si>
  <si>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</si>
  <si>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</si>
  <si>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</si>
  <si>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</si>
  <si>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</si>
  <si>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</si>
  <si>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</si>
  <si>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</si>
  <si>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</si>
  <si>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</si>
  <si>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</si>
  <si>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</si>
  <si>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</si>
  <si>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</si>
  <si>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</si>
  <si>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</si>
  <si>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</si>
  <si>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</si>
  <si>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</si>
  <si>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</si>
  <si>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</si>
  <si>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</si>
  <si>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</si>
  <si>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</si>
  <si>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</si>
  <si>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</si>
  <si>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</si>
  <si>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</si>
  <si>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</si>
  <si>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</si>
  <si>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</si>
  <si>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</si>
  <si>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</si>
  <si>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</si>
  <si>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</si>
  <si>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</si>
  <si>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</si>
  <si>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</si>
  <si>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</si>
  <si>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</si>
  <si>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</si>
  <si>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</si>
  <si>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</si>
  <si>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</si>
  <si>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</si>
  <si>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</si>
  <si>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</si>
  <si>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</si>
  <si>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</si>
  <si>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</si>
  <si>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</si>
  <si>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</si>
  <si>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</si>
  <si>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</si>
  <si>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</si>
  <si>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</si>
  <si>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</si>
  <si>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</si>
  <si>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</si>
  <si>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</si>
  <si>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</si>
  <si>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</si>
  <si>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</si>
  <si>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</si>
  <si>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</si>
  <si>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</si>
  <si>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</si>
  <si>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</si>
  <si>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</si>
  <si>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</si>
  <si>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</si>
  <si>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</si>
  <si>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</si>
  <si>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</si>
  <si>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</si>
  <si>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</si>
  <si>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</si>
  <si>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</si>
  <si>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</si>
  <si>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</si>
  <si>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</si>
  <si>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</si>
  <si>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</si>
  <si>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</si>
  <si>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</si>
  <si>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</si>
  <si>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</si>
  <si>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</si>
  <si>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</si>
  <si>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</si>
  <si>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</si>
  <si>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</si>
  <si>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</si>
  <si>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</si>
  <si>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</si>
  <si>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</si>
  <si>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</si>
  <si>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</si>
  <si>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</si>
  <si>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</si>
  <si>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</si>
  <si>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</si>
  <si>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</si>
  <si>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</si>
  <si>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</si>
  <si>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</si>
  <si>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</si>
  <si>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</si>
  <si>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</si>
  <si>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</si>
  <si>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</si>
  <si>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</si>
  <si>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</si>
  <si>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</si>
  <si>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</si>
  <si>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</si>
  <si>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</si>
  <si>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</si>
  <si>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</si>
  <si>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</si>
  <si>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</si>
  <si>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</si>
  <si>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</si>
  <si>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</si>
  <si>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</si>
  <si>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</si>
  <si>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</si>
  <si>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</si>
  <si>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</si>
  <si>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</si>
  <si>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</si>
  <si>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</si>
  <si>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</si>
  <si>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</si>
  <si>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</si>
  <si>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</si>
  <si>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</si>
  <si>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</si>
  <si>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</si>
  <si>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</si>
  <si>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</si>
  <si>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</si>
  <si>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</si>
  <si>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</si>
  <si>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</si>
  <si>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</si>
  <si>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</si>
  <si>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</si>
  <si>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</si>
  <si>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</si>
  <si>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</si>
  <si>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</si>
  <si>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</si>
  <si>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</si>
  <si>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</si>
  <si>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</si>
  <si>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</si>
  <si>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</si>
  <si>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</si>
  <si>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</si>
  <si>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</si>
  <si>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</si>
  <si>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</si>
  <si>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</si>
  <si>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</si>
  <si>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</si>
  <si>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</si>
  <si>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</si>
  <si>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</si>
  <si>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</si>
  <si>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</si>
  <si>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</si>
  <si>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</si>
  <si>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</si>
  <si>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</si>
  <si>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</si>
  <si>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</si>
  <si>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</si>
  <si>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</si>
  <si>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</si>
  <si>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</si>
  <si>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</si>
  <si>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</si>
  <si>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</si>
  <si>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</si>
  <si>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</si>
  <si>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</si>
  <si>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</si>
  <si>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</si>
  <si>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</si>
  <si>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</si>
  <si>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</si>
  <si>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</si>
  <si>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</si>
  <si>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</si>
  <si>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</si>
  <si>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</si>
  <si>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</si>
  <si>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</si>
  <si>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</si>
  <si>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</si>
  <si>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</si>
  <si>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</si>
  <si>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</si>
  <si>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</si>
  <si>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</si>
  <si>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</si>
  <si>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</si>
  <si>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</si>
  <si>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</si>
  <si>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</si>
  <si>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</si>
  <si>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</si>
  <si>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</si>
  <si>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</si>
  <si>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</si>
  <si>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</si>
  <si>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</si>
  <si>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</si>
  <si>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</si>
  <si>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</si>
  <si>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</si>
  <si>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</si>
  <si>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</si>
  <si>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</si>
  <si>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</si>
  <si>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</si>
  <si>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</si>
  <si>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</si>
  <si>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</si>
  <si>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</si>
  <si>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</si>
  <si>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</si>
  <si>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</si>
  <si>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</si>
  <si>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</si>
  <si>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</si>
  <si>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</si>
  <si>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</si>
  <si>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</si>
  <si>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</si>
  <si>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</si>
  <si>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</si>
  <si>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</si>
  <si>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</si>
  <si>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</si>
  <si>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</si>
  <si>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</si>
  <si>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</si>
  <si>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</si>
  <si>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</si>
  <si>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</si>
  <si>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</si>
  <si>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</si>
  <si>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</si>
  <si>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</si>
  <si>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</si>
  <si>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</si>
  <si>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</si>
  <si>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</si>
  <si>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</si>
  <si>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</si>
  <si>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</si>
  <si>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</si>
  <si>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</si>
  <si>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</si>
  <si>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</si>
  <si>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</si>
  <si>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</si>
  <si>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</si>
  <si>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</si>
  <si>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</si>
  <si>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</si>
  <si>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</si>
  <si>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</si>
  <si>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</si>
  <si>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</si>
  <si>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</si>
  <si>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</si>
  <si>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</si>
  <si>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</si>
  <si>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</si>
  <si>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</si>
  <si>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</si>
  <si>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</si>
  <si>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</si>
  <si>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</si>
  <si>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</si>
  <si>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</si>
  <si>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</si>
  <si>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</si>
  <si>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</si>
  <si>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</si>
  <si>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</si>
  <si>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</si>
  <si>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</si>
  <si>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</si>
  <si>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</si>
  <si>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</si>
  <si>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</si>
  <si>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</si>
  <si>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</si>
  <si>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</si>
  <si>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</si>
  <si>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</si>
  <si>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</si>
  <si>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</si>
  <si>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</si>
  <si>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</si>
  <si>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</si>
  <si>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</si>
  <si>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</si>
  <si>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</si>
  <si>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</si>
  <si>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</si>
  <si>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</si>
  <si>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</si>
  <si>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</si>
  <si>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</si>
  <si>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</si>
  <si>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</si>
  <si>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</si>
  <si>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</si>
  <si>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</si>
  <si>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</si>
  <si>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</si>
  <si>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</si>
  <si>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</si>
  <si>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</si>
  <si>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</si>
  <si>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</si>
  <si>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</si>
  <si>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</si>
  <si>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</si>
  <si>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</si>
  <si>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</si>
  <si>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</si>
  <si>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</si>
  <si>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</si>
  <si>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</si>
  <si>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</si>
  <si>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</si>
  <si>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</si>
  <si>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</si>
  <si>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</si>
  <si>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</si>
  <si>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</si>
  <si>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</si>
  <si>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</si>
  <si>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</si>
  <si>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</si>
  <si>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</si>
  <si>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</si>
  <si>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</si>
  <si>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</si>
  <si>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</si>
  <si>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</si>
  <si>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</si>
  <si>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</si>
  <si>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</si>
  <si>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</si>
  <si>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</si>
  <si>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</si>
  <si>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</si>
  <si>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</si>
  <si>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</si>
  <si>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</si>
  <si>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</si>
  <si>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</si>
  <si>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</si>
  <si>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</si>
  <si>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</si>
  <si>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</si>
  <si>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</si>
  <si>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</si>
  <si>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</si>
  <si>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</si>
  <si>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</si>
  <si>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</si>
  <si>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</si>
  <si>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</si>
  <si>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</si>
  <si>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</si>
  <si>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</si>
  <si>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</si>
  <si>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</si>
  <si>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</si>
  <si>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</si>
  <si>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</si>
  <si>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</si>
  <si>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</si>
  <si>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</si>
  <si>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</si>
  <si>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</si>
  <si>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</si>
  <si>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</si>
  <si>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</si>
  <si>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</si>
  <si>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</si>
  <si>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</si>
  <si>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</si>
  <si>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</si>
  <si>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</si>
  <si>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</si>
  <si>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</si>
  <si>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</si>
  <si>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</si>
  <si>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</si>
  <si>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</si>
  <si>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</si>
  <si>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</si>
  <si>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</si>
  <si>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</si>
  <si>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</si>
  <si>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</si>
  <si>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</si>
  <si>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</si>
  <si>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</si>
  <si>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</si>
  <si>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</si>
  <si>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</si>
  <si>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</si>
  <si>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</si>
  <si>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</si>
  <si>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</si>
  <si>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</si>
  <si>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</si>
  <si>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</si>
  <si>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</si>
  <si>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</si>
  <si>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</si>
  <si>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</si>
  <si>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</si>
  <si>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</si>
  <si>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</si>
  <si>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</si>
  <si>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</si>
  <si>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</si>
  <si>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</si>
  <si>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</si>
  <si>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</si>
  <si>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</si>
  <si>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</si>
  <si>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</si>
  <si>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</si>
  <si>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</si>
  <si>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</si>
  <si>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</si>
  <si>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</si>
  <si>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</si>
  <si>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</si>
  <si>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</si>
  <si>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</si>
  <si>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</si>
  <si>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</si>
  <si>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</si>
  <si>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</si>
  <si>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</si>
  <si>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</si>
  <si>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</si>
  <si>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</si>
  <si>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</si>
  <si>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</si>
  <si>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</si>
  <si>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</si>
  <si>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</si>
  <si>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</si>
  <si>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</si>
  <si>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</si>
  <si>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</si>
  <si>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</si>
  <si>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</si>
  <si>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</si>
  <si>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</si>
  <si>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</si>
  <si>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</si>
  <si>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</si>
  <si>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</si>
  <si>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</si>
  <si>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</si>
  <si>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</si>
  <si>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</si>
  <si>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</si>
  <si>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</si>
  <si>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</si>
  <si>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</si>
  <si>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</si>
  <si>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</si>
  <si>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</si>
  <si>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</si>
  <si>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</si>
  <si>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</si>
  <si>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</si>
  <si>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</si>
  <si>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</si>
  <si>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</si>
  <si>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</si>
  <si>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</si>
  <si>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</si>
  <si>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</si>
  <si>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</si>
  <si>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</si>
  <si>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</si>
  <si>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</si>
  <si>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</si>
  <si>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</si>
  <si>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</si>
  <si>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</si>
  <si>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</si>
  <si>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</si>
  <si>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</si>
  <si>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</si>
  <si>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</si>
  <si>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</si>
  <si>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</si>
  <si>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</si>
  <si>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</si>
  <si>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</si>
  <si>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</si>
  <si>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</si>
  <si>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</si>
  <si>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</si>
  <si>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</si>
  <si>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</si>
  <si>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</si>
  <si>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</si>
  <si>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</si>
  <si>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</si>
  <si>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</si>
  <si>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</si>
  <si>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</si>
  <si>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</si>
  <si>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</si>
  <si>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</si>
  <si>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</si>
  <si>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</si>
  <si>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</si>
  <si>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</si>
  <si>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</si>
  <si>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</si>
  <si>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</si>
  <si>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</si>
  <si>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</si>
  <si>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</si>
  <si>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</si>
  <si>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</si>
  <si>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</si>
  <si>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</si>
  <si>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</si>
  <si>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</si>
  <si>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</si>
  <si>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</si>
  <si>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</si>
  <si>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</si>
  <si>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</si>
  <si>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</si>
  <si>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</si>
  <si>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</si>
  <si>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</si>
  <si>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</si>
  <si>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</si>
  <si>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</si>
  <si>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</si>
  <si>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</si>
  <si>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</si>
  <si>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</si>
  <si>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</si>
  <si>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</si>
  <si>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</si>
  <si>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</si>
  <si>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</si>
  <si>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</si>
  <si>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</si>
  <si>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</si>
  <si>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</si>
  <si>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</si>
  <si>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</si>
  <si>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</si>
  <si>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</si>
  <si>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</si>
  <si>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</si>
  <si>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</si>
  <si>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</si>
  <si>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</si>
  <si>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</si>
  <si>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</si>
  <si>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</si>
  <si>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</si>
  <si>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</si>
  <si>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</si>
  <si>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</si>
  <si>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</si>
  <si>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</si>
  <si>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</si>
  <si>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</si>
  <si>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</si>
  <si>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</si>
  <si>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</si>
  <si>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</si>
  <si>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</si>
  <si>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</si>
  <si>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</si>
  <si>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</si>
  <si>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</si>
  <si>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</si>
  <si>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</si>
  <si>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</si>
  <si>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</si>
  <si>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</si>
  <si>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</si>
  <si>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</si>
  <si>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</si>
  <si>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</si>
  <si>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</si>
  <si>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</si>
  <si>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</si>
  <si>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</si>
  <si>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</si>
  <si>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</si>
  <si>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</si>
  <si>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</si>
  <si>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</si>
  <si>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</si>
  <si>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</si>
  <si>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</si>
  <si>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</si>
  <si>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</si>
  <si>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</si>
  <si>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</si>
  <si>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</si>
  <si>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</si>
  <si>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</si>
  <si>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</si>
  <si>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</si>
  <si>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</si>
  <si>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</si>
  <si>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</si>
  <si>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</si>
  <si>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</si>
  <si>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</si>
  <si>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</si>
  <si>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</si>
  <si>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</si>
  <si>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</si>
  <si>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</si>
  <si>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</si>
  <si>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</si>
  <si>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</si>
  <si>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</si>
  <si>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</si>
  <si>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</si>
  <si>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</si>
  <si>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</si>
  <si>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</si>
  <si>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</si>
  <si>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</si>
  <si>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</si>
  <si>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</si>
  <si>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</si>
  <si>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</si>
  <si>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</si>
  <si>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</si>
  <si>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</si>
  <si>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</si>
  <si>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</si>
  <si>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</si>
  <si>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</si>
  <si>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</si>
  <si>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</si>
  <si>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</si>
  <si>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</si>
  <si>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</si>
  <si>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</si>
  <si>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</si>
  <si>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</si>
  <si>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</si>
  <si>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</si>
  <si>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</si>
  <si>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</si>
  <si>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</si>
  <si>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</si>
  <si>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</si>
  <si>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</si>
  <si>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</si>
  <si>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</si>
  <si>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</si>
  <si>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</si>
  <si>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</si>
  <si>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</si>
  <si>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</si>
  <si>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</si>
  <si>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</si>
  <si>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</si>
  <si>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</si>
  <si>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</si>
  <si>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</si>
  <si>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</si>
  <si>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</si>
  <si>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</si>
  <si>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</si>
  <si>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</si>
  <si>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</si>
  <si>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</si>
  <si>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</si>
  <si>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</si>
  <si>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</si>
  <si>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</si>
  <si>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</si>
  <si>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</si>
  <si>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</si>
  <si>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</si>
  <si>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</si>
  <si>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</si>
  <si>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</si>
  <si>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</si>
  <si>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</si>
  <si>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</si>
  <si>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</si>
  <si>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</si>
  <si>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</si>
  <si>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</si>
  <si>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</si>
  <si>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</si>
  <si>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</si>
  <si>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</si>
  <si>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</si>
  <si>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</si>
  <si>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</si>
  <si>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</si>
  <si>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</si>
  <si>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</si>
  <si>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</si>
  <si>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</si>
  <si>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</si>
  <si>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</si>
  <si>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</si>
  <si>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</si>
  <si>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</si>
  <si>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</si>
  <si>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</si>
  <si>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</si>
  <si>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</si>
  <si>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</si>
  <si>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</si>
  <si>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</si>
  <si>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</si>
  <si>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</si>
  <si>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</si>
  <si>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</si>
  <si>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</si>
  <si>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</si>
  <si>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</si>
  <si>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</si>
  <si>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</si>
  <si>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</si>
  <si>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</si>
  <si>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</si>
  <si>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</si>
  <si>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</si>
  <si>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</si>
  <si>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</si>
  <si>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</si>
  <si>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</si>
  <si>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</si>
  <si>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</si>
  <si>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</si>
  <si>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</si>
  <si>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</si>
  <si>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</si>
  <si>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</si>
  <si>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</si>
  <si>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</si>
  <si>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</si>
  <si>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</si>
  <si>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</si>
  <si>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</si>
  <si>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</si>
  <si>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</si>
  <si>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</si>
  <si>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</si>
  <si>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</si>
  <si>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</si>
  <si>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</si>
  <si>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</si>
  <si>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</si>
  <si>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</si>
  <si>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</si>
  <si>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</si>
  <si>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</si>
  <si>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</si>
  <si>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</si>
  <si>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</si>
  <si>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</si>
  <si>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</si>
  <si>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</si>
  <si>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</si>
  <si>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</si>
  <si>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</si>
  <si>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</si>
  <si>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</si>
  <si>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</si>
  <si>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</si>
  <si>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</si>
  <si>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</si>
  <si>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</si>
  <si>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</si>
  <si>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</si>
  <si>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</si>
  <si>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</si>
  <si>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</si>
  <si>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</si>
  <si>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</si>
  <si>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</si>
  <si>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</si>
  <si>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</si>
  <si>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</si>
  <si>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</si>
  <si>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</si>
  <si>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</si>
  <si>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</si>
  <si>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</si>
  <si>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</si>
  <si>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</si>
  <si>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</si>
  <si>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</si>
  <si>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</si>
  <si>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</si>
  <si>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</si>
  <si>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</si>
  <si>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</si>
  <si>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</si>
  <si>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</si>
  <si>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</si>
  <si>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</si>
  <si>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</si>
  <si>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</si>
  <si>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</si>
  <si>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</si>
  <si>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</si>
  <si>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</si>
  <si>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</si>
  <si>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</si>
  <si>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</si>
  <si>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</si>
  <si>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</si>
  <si>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</si>
  <si>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</si>
  <si>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</si>
  <si>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</si>
  <si>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</si>
  <si>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</si>
  <si>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</si>
  <si>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</si>
  <si>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</si>
  <si>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</si>
  <si>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</si>
  <si>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</si>
  <si>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</si>
  <si>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</si>
  <si>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</si>
  <si>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</si>
  <si>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</si>
  <si>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</si>
  <si>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</si>
  <si>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</si>
  <si>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</si>
  <si>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</si>
  <si>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</si>
  <si>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</si>
  <si>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</si>
  <si>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</si>
  <si>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</si>
  <si>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</si>
  <si>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</si>
  <si>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</si>
  <si>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</si>
  <si>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</si>
  <si>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</si>
  <si>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</si>
  <si>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</si>
  <si>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</si>
  <si>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</si>
  <si>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</si>
  <si>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</si>
  <si>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</si>
  <si>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</si>
  <si>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</si>
  <si>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</si>
  <si>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</si>
  <si>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</si>
  <si>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</si>
  <si>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</si>
  <si>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</si>
  <si>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</si>
  <si>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</si>
  <si>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</si>
  <si>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</si>
  <si>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</si>
  <si>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</si>
  <si>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</si>
  <si>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</si>
  <si>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</si>
  <si>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</si>
  <si>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</si>
  <si>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</si>
  <si>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</si>
  <si>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</si>
  <si>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</si>
  <si>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</si>
  <si>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</si>
  <si>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</si>
  <si>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</si>
  <si>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</si>
  <si>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</si>
  <si>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</si>
  <si>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</si>
  <si>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</si>
  <si>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</si>
  <si>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</si>
  <si>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</si>
  <si>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</si>
  <si>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</si>
  <si>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</si>
  <si>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</si>
  <si>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</si>
  <si>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</si>
  <si>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</si>
  <si>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</si>
  <si>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</si>
  <si>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</si>
  <si>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</si>
  <si>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</si>
  <si>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</si>
  <si>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</si>
  <si>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</si>
  <si>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</si>
  <si>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</si>
  <si>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</si>
  <si>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</si>
  <si>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</si>
  <si>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</si>
  <si>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</si>
  <si>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</si>
  <si>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</si>
  <si>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</si>
  <si>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</si>
  <si>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</si>
  <si>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</si>
  <si>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</si>
  <si>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</si>
  <si>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</si>
  <si>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</si>
  <si>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</si>
  <si>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</si>
  <si>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</si>
  <si>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</si>
  <si>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</si>
  <si>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</si>
  <si>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</si>
  <si>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</si>
  <si>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</si>
  <si>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</si>
  <si>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</si>
  <si>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</si>
  <si>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</si>
  <si>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</si>
  <si>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</si>
  <si>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</si>
  <si>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</si>
  <si>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</si>
  <si>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</si>
  <si>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</si>
  <si>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</si>
  <si>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</si>
  <si>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</si>
  <si>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</si>
  <si>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</si>
  <si>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</si>
  <si>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</si>
  <si>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</si>
  <si>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</si>
  <si>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</si>
  <si>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</si>
  <si>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</si>
  <si>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</si>
  <si>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</si>
  <si>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</si>
  <si>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</si>
  <si>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</si>
  <si>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</si>
  <si>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</si>
  <si>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</si>
  <si>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</si>
  <si>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</si>
  <si>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</si>
  <si>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</si>
  <si>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</si>
  <si>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</si>
  <si>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</si>
  <si>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</si>
  <si>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</si>
  <si>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</si>
  <si>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</si>
  <si>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</si>
  <si>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</si>
  <si>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</si>
  <si>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</si>
  <si>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</si>
  <si>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</si>
  <si>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</si>
  <si>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</si>
  <si>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</si>
  <si>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</si>
  <si>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</si>
  <si>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</si>
  <si>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</si>
  <si>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</si>
  <si>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</si>
  <si>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</si>
  <si>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</si>
  <si>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</si>
  <si>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</si>
  <si>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</si>
  <si>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</si>
  <si>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</si>
  <si>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</si>
  <si>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</si>
  <si>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</si>
  <si>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</si>
  <si>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</si>
  <si>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</si>
  <si>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</si>
  <si>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</si>
  <si>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</si>
  <si>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</si>
  <si>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</si>
  <si>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</si>
  <si>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</si>
  <si>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</si>
  <si>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</si>
  <si>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</si>
  <si>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</si>
  <si>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</si>
  <si>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</si>
  <si>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</si>
  <si>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</si>
  <si>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</si>
  <si>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</si>
  <si>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</si>
  <si>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</si>
  <si>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</si>
  <si>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</si>
  <si>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</si>
  <si>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</si>
  <si>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</si>
  <si>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</si>
  <si>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</si>
  <si>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</si>
  <si>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</si>
  <si>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</si>
  <si>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</si>
  <si>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</si>
  <si>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</si>
  <si>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</si>
  <si>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</si>
  <si>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</si>
  <si>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</si>
  <si>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</si>
  <si>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</si>
  <si>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</si>
  <si>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</si>
  <si>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</si>
  <si>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</si>
  <si>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</si>
  <si>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</si>
  <si>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</si>
  <si>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</si>
  <si>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</si>
  <si>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</si>
  <si>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</si>
  <si>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</si>
  <si>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</si>
  <si>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</si>
  <si>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</si>
  <si>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</si>
  <si>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</si>
  <si>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</si>
  <si>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</si>
  <si>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</si>
  <si>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</si>
  <si>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</si>
  <si>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</si>
  <si>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</si>
  <si>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</si>
  <si>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</si>
  <si>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</si>
  <si>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</si>
  <si>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</si>
  <si>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</si>
  <si>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</si>
  <si>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</si>
  <si>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</si>
  <si>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</si>
  <si>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</si>
  <si>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</si>
  <si>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</si>
  <si>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</si>
  <si>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</si>
  <si>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</si>
  <si>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</si>
  <si>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</si>
  <si>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</si>
  <si>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</si>
  <si>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</si>
  <si>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</si>
  <si>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</si>
  <si>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</si>
  <si>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</si>
  <si>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</si>
  <si>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</si>
  <si>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</si>
  <si>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</si>
  <si>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</si>
  <si>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</si>
  <si>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</si>
  <si>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</si>
  <si>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</si>
  <si>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</si>
  <si>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</si>
  <si>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</si>
  <si>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</si>
  <si>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</si>
  <si>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</si>
  <si>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</si>
  <si>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</si>
  <si>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</si>
  <si>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</si>
  <si>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</si>
  <si>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</si>
  <si>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</si>
  <si>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</si>
  <si>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</si>
  <si>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</si>
  <si>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</si>
  <si>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</si>
  <si>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</si>
  <si>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</si>
  <si>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</si>
  <si>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</si>
  <si>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</si>
  <si>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</si>
  <si>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</si>
  <si>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</si>
  <si>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</si>
  <si>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</si>
  <si>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</si>
  <si>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</si>
  <si>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</si>
  <si>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</si>
  <si>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</si>
  <si>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</si>
  <si>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</si>
  <si>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</si>
  <si>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</si>
  <si>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</si>
  <si>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</si>
  <si>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</si>
  <si>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</si>
  <si>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</si>
  <si>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</si>
  <si>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</si>
  <si>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</si>
  <si>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</si>
  <si>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</si>
  <si>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</si>
  <si>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</si>
  <si>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</si>
  <si>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</si>
  <si>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</si>
  <si>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</si>
  <si>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</si>
  <si>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</si>
  <si>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</si>
  <si>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</si>
  <si>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</si>
  <si>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</si>
  <si>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</si>
  <si>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</si>
  <si>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</si>
  <si>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</si>
  <si>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</si>
  <si>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</si>
  <si>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</si>
  <si>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</si>
  <si>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</si>
  <si>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</si>
  <si>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</si>
  <si>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</si>
  <si>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</si>
  <si>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</si>
  <si>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</si>
  <si>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</si>
  <si>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</si>
  <si>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</si>
  <si>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</si>
  <si>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</si>
  <si>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</si>
  <si>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</si>
  <si>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</si>
  <si>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</si>
  <si>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</si>
  <si>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</si>
  <si>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</si>
  <si>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</si>
  <si>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</si>
  <si>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</si>
  <si>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</si>
  <si>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</si>
  <si>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</si>
  <si>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</si>
  <si>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</si>
  <si>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</si>
  <si>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</si>
  <si>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</si>
  <si>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</si>
  <si>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</si>
  <si>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</si>
  <si>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</si>
  <si>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</si>
  <si>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</si>
  <si>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</si>
  <si>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</si>
  <si>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</si>
  <si>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</si>
  <si>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</si>
  <si>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</si>
  <si>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</si>
  <si>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</si>
  <si>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</si>
  <si>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</si>
  <si>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</si>
  <si>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</si>
  <si>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</si>
  <si>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</si>
  <si>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</si>
  <si>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</si>
  <si>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</si>
  <si>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</si>
  <si>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</si>
  <si>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</si>
  <si>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</si>
  <si>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</si>
  <si>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</si>
  <si>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</si>
  <si>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</si>
  <si>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</si>
  <si>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</si>
  <si>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</si>
  <si>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</si>
  <si>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</si>
  <si>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</si>
  <si>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</si>
  <si>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</si>
  <si>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</si>
  <si>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</si>
  <si>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</si>
  <si>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</si>
  <si>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</si>
  <si>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</si>
  <si>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</si>
  <si>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</si>
  <si>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</si>
  <si>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</si>
  <si>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</si>
  <si>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</si>
  <si>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</si>
  <si>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</si>
  <si>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</si>
  <si>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</si>
  <si>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</si>
  <si>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</si>
  <si>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</si>
  <si>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</si>
  <si>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</si>
  <si>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</si>
  <si>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</si>
  <si>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</si>
  <si>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</si>
  <si>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</si>
  <si>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</si>
  <si>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</si>
  <si>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</si>
  <si>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</si>
  <si>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</si>
  <si>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</si>
  <si>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</si>
  <si>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</si>
  <si>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</si>
  <si>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</si>
  <si>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</si>
  <si>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</si>
  <si>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</si>
  <si>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</si>
  <si>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</si>
  <si>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</si>
  <si>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</si>
  <si>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</si>
  <si>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</si>
  <si>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</si>
  <si>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</si>
  <si>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</si>
  <si>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</si>
  <si>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</si>
  <si>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</si>
  <si>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</si>
  <si>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</si>
  <si>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</si>
  <si>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</si>
  <si>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</si>
  <si>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</si>
  <si>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</si>
  <si>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</si>
  <si>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</si>
  <si>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</si>
  <si>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</si>
  <si>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</si>
  <si>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</si>
  <si>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</si>
  <si>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</si>
  <si>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</si>
  <si>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</si>
  <si>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</si>
  <si>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</si>
  <si>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</si>
  <si>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</si>
  <si>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</si>
  <si>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</si>
  <si>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</si>
  <si>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</si>
  <si>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</si>
  <si>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</si>
  <si>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</si>
  <si>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</si>
  <si>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</si>
  <si>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</si>
  <si>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</si>
  <si>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</si>
  <si>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</si>
  <si>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</si>
  <si>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</si>
  <si>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</si>
  <si>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</si>
  <si>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</si>
  <si>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</si>
  <si>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</si>
  <si>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</si>
  <si>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</si>
  <si>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</si>
  <si>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</si>
  <si>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</si>
  <si>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</si>
  <si>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</si>
  <si>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</si>
  <si>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</si>
  <si>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</si>
  <si>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</si>
  <si>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</si>
  <si>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</si>
  <si>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</si>
  <si>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</si>
  <si>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</si>
  <si>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</si>
  <si>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</si>
  <si>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</si>
  <si>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</si>
  <si>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</si>
  <si>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</si>
  <si>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</si>
  <si>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</si>
  <si>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</si>
  <si>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</si>
  <si>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</si>
  <si>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</si>
  <si>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</si>
  <si>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</si>
  <si>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</si>
  <si>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</si>
  <si>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</si>
  <si>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</si>
  <si>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</si>
  <si>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</si>
  <si>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</si>
  <si>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</si>
  <si>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</si>
  <si>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</si>
  <si>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</si>
  <si>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</si>
  <si>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</si>
  <si>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</si>
  <si>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</si>
  <si>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</si>
  <si>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</si>
  <si>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</si>
  <si>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</si>
  <si>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</si>
  <si>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</si>
  <si>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</si>
  <si>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</si>
  <si>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</si>
  <si>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</si>
  <si>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</si>
  <si>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</si>
  <si>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</si>
  <si>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</si>
  <si>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</si>
  <si>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</si>
  <si>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</si>
  <si>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</si>
  <si>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</si>
  <si>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</si>
  <si>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</si>
  <si>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</si>
  <si>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</si>
  <si>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</si>
  <si>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</si>
  <si>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</si>
  <si>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</si>
  <si>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</si>
  <si>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</si>
  <si>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</si>
  <si>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</si>
  <si>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</si>
  <si>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</si>
  <si>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</si>
  <si>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</si>
  <si>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</si>
  <si>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</si>
  <si>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</si>
  <si>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</si>
  <si>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</si>
  <si>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</si>
  <si>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</si>
  <si>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</si>
  <si>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</si>
  <si>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</si>
  <si>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</si>
  <si>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</si>
  <si>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</si>
  <si>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</si>
  <si>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</si>
  <si>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</si>
  <si>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</si>
  <si>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</si>
  <si>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</si>
  <si>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</si>
  <si>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</si>
  <si>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</si>
  <si>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</si>
  <si>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</si>
  <si>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</si>
  <si>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</si>
  <si>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</si>
  <si>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</si>
  <si>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</si>
  <si>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</si>
  <si>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</si>
  <si>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</si>
  <si>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</si>
  <si>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</si>
  <si>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</si>
  <si>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</si>
  <si>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</si>
  <si>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</si>
  <si>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</si>
  <si>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</si>
  <si>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</si>
  <si>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</si>
  <si>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</si>
  <si>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</si>
  <si>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</si>
  <si>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</si>
  <si>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</si>
  <si>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</si>
  <si>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</si>
  <si>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</si>
  <si>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</si>
  <si>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</si>
  <si>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</si>
  <si>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</si>
  <si>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</si>
  <si>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</si>
  <si>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</si>
  <si>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</si>
  <si>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</si>
  <si>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</si>
  <si>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</si>
  <si>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</si>
  <si>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</si>
  <si>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</si>
  <si>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</si>
  <si>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</si>
  <si>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</si>
  <si>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</si>
  <si>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</si>
  <si>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</si>
  <si>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</si>
  <si>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</si>
  <si>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</si>
  <si>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</si>
  <si>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</si>
  <si>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</si>
  <si>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</si>
  <si>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</si>
  <si>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</si>
  <si>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</si>
  <si>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</si>
  <si>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</si>
  <si>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</si>
  <si>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</si>
  <si>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</si>
  <si>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</si>
  <si>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</si>
  <si>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</si>
  <si>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</si>
  <si>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</si>
  <si>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</si>
  <si>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</si>
  <si>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</si>
  <si>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</si>
  <si>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</si>
  <si>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</si>
  <si>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</si>
  <si>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</si>
  <si>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</si>
  <si>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</si>
  <si>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</si>
  <si>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</si>
  <si>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</si>
  <si>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</si>
  <si>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</si>
  <si>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</si>
  <si>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</si>
  <si>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</si>
  <si>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</si>
  <si>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</si>
  <si>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</si>
  <si>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</si>
  <si>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</si>
  <si>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</si>
  <si>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</si>
  <si>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</si>
  <si>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</si>
  <si>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</si>
  <si>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</si>
  <si>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</si>
  <si>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</si>
  <si>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</si>
  <si>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</si>
  <si>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</si>
  <si>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</si>
  <si>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</si>
  <si>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</si>
  <si>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</si>
  <si>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</si>
  <si>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</si>
  <si>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</si>
  <si>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</si>
  <si>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</si>
  <si>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</si>
  <si>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</si>
  <si>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</si>
  <si>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</si>
  <si>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</si>
  <si>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</si>
  <si>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</si>
  <si>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</si>
  <si>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</si>
  <si>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</si>
  <si>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</si>
  <si>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</si>
  <si>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</si>
  <si>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</si>
  <si>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</si>
  <si>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</si>
  <si>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</si>
  <si>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</si>
  <si>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</si>
  <si>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</si>
  <si>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</si>
  <si>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</si>
  <si>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</si>
  <si>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</si>
  <si>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</si>
  <si>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</si>
  <si>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</si>
  <si>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</si>
  <si>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</si>
  <si>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</si>
  <si>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</si>
  <si>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</si>
  <si>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</si>
  <si>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</si>
  <si>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</si>
  <si>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</si>
  <si>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</si>
  <si>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</si>
  <si>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</si>
  <si>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</si>
  <si>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</si>
  <si>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</si>
  <si>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</si>
  <si>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</si>
  <si>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</si>
  <si>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</si>
  <si>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</si>
  <si>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</si>
  <si>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</si>
  <si>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</si>
  <si>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</si>
  <si>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</si>
  <si>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</si>
  <si>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</si>
  <si>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</si>
  <si>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</si>
  <si>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</si>
  <si>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</si>
  <si>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</si>
  <si>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</si>
  <si>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</si>
  <si>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</si>
  <si>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</si>
  <si>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</si>
  <si>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</si>
  <si>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</si>
  <si>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</si>
  <si>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</si>
  <si>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</si>
  <si>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</si>
  <si>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</si>
  <si>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</si>
  <si>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</si>
  <si>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</si>
  <si>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</si>
  <si>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</si>
  <si>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</si>
  <si>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</si>
  <si>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</si>
  <si>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</si>
  <si>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</si>
  <si>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</si>
  <si>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</si>
  <si>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</si>
  <si>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</si>
  <si>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</si>
  <si>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</si>
  <si>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</si>
  <si>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</si>
  <si>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</si>
  <si>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</si>
  <si>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</si>
  <si>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</si>
  <si>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</si>
  <si>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</si>
  <si>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</si>
  <si>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</si>
  <si>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</si>
  <si>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</si>
  <si>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</si>
  <si>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</si>
  <si>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</si>
  <si>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</si>
  <si>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</si>
  <si>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</si>
  <si>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</si>
  <si>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</si>
  <si>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</si>
  <si>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</si>
  <si>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</si>
  <si>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</si>
  <si>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</si>
  <si>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</si>
  <si>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</si>
  <si>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</si>
  <si>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</si>
  <si>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</si>
  <si>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</si>
  <si>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</si>
  <si>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</si>
  <si>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</si>
  <si>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</si>
  <si>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</si>
  <si>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</si>
  <si>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</si>
  <si>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</si>
  <si>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</si>
  <si>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</si>
  <si>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</si>
  <si>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</si>
  <si>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</si>
  <si>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</si>
  <si>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</si>
  <si>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</si>
  <si>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</si>
  <si>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</si>
  <si>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</si>
  <si>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</si>
  <si>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</si>
  <si>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</si>
  <si>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</si>
  <si>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</si>
  <si>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</si>
  <si>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</si>
  <si>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</si>
  <si>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</si>
  <si>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</si>
  <si>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</si>
  <si>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</si>
  <si>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</si>
  <si>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</si>
  <si>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</si>
  <si>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</si>
  <si>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</si>
  <si>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</si>
  <si>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</si>
  <si>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</si>
  <si>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</si>
  <si>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</si>
  <si>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</si>
  <si>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</si>
  <si>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</si>
  <si>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</si>
  <si>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</si>
  <si>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</si>
  <si>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</si>
  <si>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</si>
  <si>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</si>
  <si>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</si>
  <si>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</si>
  <si>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</si>
  <si>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</si>
  <si>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</si>
  <si>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</si>
  <si>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</si>
  <si>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</si>
  <si>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</si>
  <si>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</si>
  <si>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</si>
  <si>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</si>
  <si>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</si>
  <si>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</si>
  <si>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</si>
  <si>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</si>
  <si>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</si>
  <si>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</si>
  <si>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</si>
  <si>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</si>
  <si>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</si>
  <si>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</si>
  <si>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</si>
  <si>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</si>
  <si>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</si>
  <si>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</si>
  <si>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</si>
  <si>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</si>
  <si>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</si>
  <si>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</si>
  <si>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</si>
  <si>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</si>
  <si>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</si>
  <si>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</si>
  <si>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</si>
  <si>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</si>
  <si>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</si>
  <si>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</si>
  <si>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</si>
  <si>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</si>
  <si>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</si>
  <si>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</si>
  <si>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</si>
  <si>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</si>
  <si>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</si>
  <si>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</si>
  <si>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</si>
  <si>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</si>
  <si>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</si>
  <si>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</si>
  <si>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</si>
  <si>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</si>
  <si>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</si>
  <si>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</si>
  <si>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</si>
  <si>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</si>
  <si>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</si>
  <si>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</si>
  <si>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</si>
  <si>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</si>
  <si>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</si>
  <si>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</si>
  <si>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</si>
  <si>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</si>
  <si>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</si>
  <si>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</si>
  <si>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</si>
  <si>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</si>
  <si>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</si>
  <si>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</si>
  <si>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</si>
  <si>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</si>
  <si>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</si>
  <si>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</si>
  <si>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</si>
  <si>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</si>
  <si>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</si>
  <si>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</si>
  <si>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</si>
  <si>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</si>
  <si>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</si>
  <si>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</si>
  <si>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</si>
  <si>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</si>
  <si>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</si>
  <si>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</si>
  <si>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</si>
  <si>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</si>
  <si>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</si>
  <si>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</si>
  <si>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</si>
  <si>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</si>
  <si>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</si>
  <si>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</si>
  <si>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</si>
  <si>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</si>
  <si>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</si>
  <si>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</si>
  <si>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</si>
  <si>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</si>
  <si>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</si>
  <si>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</si>
  <si>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</si>
  <si>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</si>
  <si>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</si>
  <si>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</si>
  <si>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</si>
  <si>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</si>
  <si>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</si>
  <si>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</si>
  <si>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</si>
  <si>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</si>
  <si>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</si>
  <si>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</si>
  <si>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</si>
  <si>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</si>
  <si>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</si>
  <si>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</si>
  <si>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</si>
  <si>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</si>
  <si>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</si>
  <si>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</si>
  <si>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</si>
  <si>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</si>
  <si>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</si>
  <si>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</si>
  <si>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</si>
  <si>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</si>
  <si>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</si>
  <si>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</si>
  <si>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</si>
  <si>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</si>
  <si>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</si>
  <si>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</si>
  <si>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</si>
  <si>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</si>
  <si>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</si>
  <si>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</si>
  <si>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</si>
  <si>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</si>
  <si>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</si>
  <si>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</si>
  <si>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</si>
  <si>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</si>
  <si>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</si>
  <si>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</si>
  <si>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</si>
  <si>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</si>
  <si>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</si>
  <si>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</si>
  <si>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</si>
  <si>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</si>
  <si>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</si>
  <si>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</si>
  <si>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</si>
  <si>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</si>
  <si>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</si>
  <si>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</si>
  <si>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</si>
  <si>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</si>
  <si>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</si>
  <si>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</si>
  <si>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</si>
  <si>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</si>
  <si>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</si>
  <si>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</si>
  <si>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</si>
  <si>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</si>
  <si>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</si>
  <si>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</si>
  <si>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</si>
  <si>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</si>
  <si>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</si>
  <si>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</si>
  <si>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</si>
  <si>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</si>
  <si>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</si>
  <si>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</si>
  <si>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</si>
  <si>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</si>
  <si>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</si>
  <si>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</si>
  <si>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</si>
  <si>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</si>
  <si>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</si>
  <si>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</si>
  <si>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</si>
  <si>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</si>
  <si>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</si>
  <si>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</si>
  <si>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</si>
  <si>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</si>
  <si>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</si>
  <si>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</si>
  <si>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</si>
  <si>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</si>
  <si>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</si>
  <si>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</si>
  <si>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</si>
  <si>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</si>
  <si>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</si>
  <si>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</si>
  <si>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</si>
  <si>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</si>
  <si>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</si>
  <si>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</si>
  <si>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</si>
  <si>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</si>
  <si>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</si>
  <si>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</si>
  <si>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</si>
  <si>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</si>
  <si>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</si>
  <si>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</si>
  <si>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</si>
  <si>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</si>
  <si>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</si>
  <si>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</si>
  <si>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</si>
  <si>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</si>
  <si>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</si>
  <si>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</si>
  <si>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</si>
  <si>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</si>
  <si>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</si>
  <si>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</si>
  <si>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</si>
  <si>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</si>
  <si>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</si>
  <si>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</si>
  <si>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</si>
  <si>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</si>
  <si>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</si>
  <si>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</si>
  <si>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</si>
  <si>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</si>
  <si>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</si>
  <si>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</si>
  <si>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</si>
  <si>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</si>
  <si>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</si>
  <si>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</si>
  <si>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</si>
  <si>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</si>
  <si>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</si>
  <si>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</si>
  <si>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</si>
  <si>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</si>
  <si>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</si>
  <si>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</si>
  <si>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</si>
  <si>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</si>
  <si>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</si>
  <si>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</si>
  <si>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</si>
  <si>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</si>
  <si>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</si>
  <si>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</si>
  <si>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</si>
  <si>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</si>
  <si>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</si>
  <si>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</si>
  <si>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</si>
  <si>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</si>
  <si>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</si>
  <si>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</si>
  <si>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</si>
  <si>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</si>
  <si>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</si>
  <si>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</si>
  <si>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</si>
  <si>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</si>
  <si>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</si>
  <si>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</si>
  <si>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</si>
  <si>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</si>
  <si>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</si>
  <si>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</si>
  <si>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</si>
  <si>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</si>
  <si>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</si>
  <si>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</si>
  <si>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</si>
  <si>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</si>
  <si>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</si>
  <si>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</si>
  <si>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</si>
  <si>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</si>
  <si>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</si>
  <si>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</si>
  <si>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</si>
  <si>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</si>
  <si>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</si>
  <si>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</si>
  <si>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</si>
  <si>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</si>
  <si>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</si>
  <si>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</si>
  <si>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</si>
  <si>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</si>
  <si>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</si>
  <si>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</si>
  <si>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</si>
  <si>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</si>
  <si>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</si>
  <si>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</si>
  <si>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</si>
  <si>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</si>
  <si>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</si>
  <si>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</si>
  <si>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</si>
  <si>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</si>
  <si>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</si>
  <si>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</si>
  <si>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</si>
  <si>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</si>
  <si>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</si>
  <si>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</si>
  <si>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</si>
  <si>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</si>
  <si>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</si>
  <si>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</si>
  <si>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</si>
  <si>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</si>
  <si>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</si>
  <si>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</si>
  <si>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</si>
  <si>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</si>
  <si>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</si>
  <si>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</si>
  <si>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</si>
  <si>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</si>
  <si>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</si>
  <si>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</si>
  <si>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</si>
  <si>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</si>
  <si>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</si>
  <si>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</si>
  <si>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</si>
  <si>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</si>
  <si>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</si>
  <si>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</si>
  <si>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</si>
  <si>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</si>
  <si>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</si>
  <si>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</si>
  <si>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</si>
  <si>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</si>
  <si>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</si>
  <si>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</si>
  <si>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</si>
  <si>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</si>
  <si>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</si>
  <si>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</si>
  <si>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</si>
  <si>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</si>
  <si>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</si>
  <si>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</si>
  <si>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</si>
  <si>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</si>
  <si>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</si>
  <si>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</si>
  <si>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</si>
  <si>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</si>
  <si>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</si>
  <si>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</si>
  <si>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</si>
  <si>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</si>
  <si>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</si>
  <si>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</si>
  <si>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</si>
  <si>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</si>
  <si>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</si>
  <si>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</si>
  <si>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</si>
  <si>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</si>
  <si>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</si>
  <si>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</si>
  <si>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</si>
  <si>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</si>
  <si>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</si>
  <si>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</si>
  <si>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</si>
  <si>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</si>
  <si>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</si>
  <si>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</si>
  <si>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</si>
  <si>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</si>
  <si>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</si>
  <si>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</si>
  <si>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</si>
  <si>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</si>
  <si>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</si>
  <si>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</si>
  <si>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</si>
  <si>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</si>
  <si>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</si>
  <si>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</si>
  <si>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</si>
  <si>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</si>
  <si>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</si>
  <si>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</si>
  <si>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</si>
  <si>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</si>
  <si>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</si>
  <si>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</si>
  <si>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</si>
  <si>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</si>
  <si>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</si>
  <si>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</si>
  <si>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</si>
  <si>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</si>
  <si>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</si>
  <si>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</si>
  <si>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</si>
  <si>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</si>
  <si>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</si>
  <si>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</si>
  <si>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</si>
  <si>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</si>
  <si>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</si>
  <si>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</si>
  <si>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</si>
  <si>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</si>
  <si>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</si>
  <si>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</si>
  <si>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</si>
  <si>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</si>
  <si>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</si>
  <si>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</si>
  <si>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</si>
  <si>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</si>
  <si>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</si>
  <si>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</si>
  <si>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</si>
  <si>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</si>
  <si>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</si>
  <si>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</si>
  <si>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</si>
  <si>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</si>
  <si>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</si>
  <si>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</si>
  <si>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</si>
  <si>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</si>
  <si>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</si>
  <si>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</si>
  <si>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</si>
  <si>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</si>
  <si>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</si>
  <si>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</si>
  <si>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</si>
  <si>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</si>
  <si>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</si>
  <si>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</si>
  <si>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</si>
  <si>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</si>
  <si>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</si>
  <si>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</si>
  <si>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</si>
  <si>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</si>
  <si>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</si>
  <si>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</si>
  <si>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</si>
  <si>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</si>
  <si>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</si>
  <si>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</si>
  <si>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</si>
  <si>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</si>
  <si>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</si>
  <si>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</si>
  <si>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</si>
  <si>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</si>
  <si>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</si>
  <si>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</si>
  <si>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</si>
  <si>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</si>
  <si>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</si>
  <si>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</si>
  <si>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</si>
  <si>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</si>
  <si>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</si>
  <si>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</si>
  <si>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</si>
  <si>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</si>
  <si>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</si>
  <si>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</si>
  <si>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</si>
  <si>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</si>
  <si>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</si>
  <si>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</si>
  <si>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</si>
  <si>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</si>
  <si>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</si>
  <si>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</si>
  <si>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</si>
  <si>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</si>
  <si>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</si>
  <si>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</si>
  <si>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</si>
  <si>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</si>
  <si>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</si>
  <si>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</si>
  <si>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</si>
  <si>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</si>
  <si>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</si>
  <si>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</si>
  <si>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</si>
  <si>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</si>
  <si>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</si>
  <si>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</si>
  <si>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</si>
  <si>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</si>
  <si>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</si>
  <si>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</si>
  <si>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</si>
  <si>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</si>
  <si>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</si>
  <si>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</si>
  <si>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</si>
  <si>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</si>
  <si>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</si>
  <si>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</si>
  <si>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</si>
  <si>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</si>
  <si>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</si>
  <si>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</si>
  <si>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</si>
  <si>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</si>
  <si>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</si>
  <si>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</si>
  <si>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</si>
  <si>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</si>
  <si>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</si>
  <si>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</si>
  <si>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</si>
  <si>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</si>
  <si>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</si>
  <si>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</si>
  <si>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</si>
  <si>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</si>
  <si>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</si>
  <si>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</si>
  <si>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</si>
  <si>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</si>
  <si>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</si>
  <si>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</si>
  <si>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</si>
  <si>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</si>
  <si>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</si>
  <si>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</si>
  <si>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</si>
  <si>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</si>
  <si>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</si>
  <si>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</si>
  <si>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</si>
  <si>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</si>
  <si>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</si>
  <si>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</si>
  <si>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</si>
  <si>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</si>
  <si>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</si>
  <si>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</si>
  <si>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</si>
  <si>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</si>
  <si>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</si>
  <si>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</si>
  <si>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</si>
  <si>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</si>
  <si>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</si>
  <si>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</si>
  <si>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</si>
  <si>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</si>
  <si>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</si>
  <si>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</si>
  <si>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</si>
  <si>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</si>
  <si>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</si>
  <si>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</si>
  <si>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</si>
  <si>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</si>
  <si>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</si>
  <si>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</si>
  <si>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</si>
  <si>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</si>
  <si>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</si>
  <si>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</si>
  <si>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</si>
  <si>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</si>
  <si>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</si>
  <si>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</si>
  <si>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</si>
  <si>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</si>
  <si>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</si>
  <si>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</si>
  <si>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</si>
  <si>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</si>
  <si>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</si>
  <si>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</si>
  <si>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</si>
  <si>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</si>
  <si>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</si>
  <si>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</si>
  <si>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</si>
  <si>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</si>
  <si>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</si>
  <si>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</si>
  <si>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</si>
  <si>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</si>
  <si>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</si>
  <si>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</si>
  <si>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</si>
  <si>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</si>
  <si>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</si>
  <si>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</si>
  <si>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</si>
  <si>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</si>
  <si>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</si>
  <si>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</si>
  <si>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</si>
  <si>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</si>
  <si>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</si>
  <si>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</si>
  <si>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</si>
  <si>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</si>
  <si>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</si>
  <si>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</si>
  <si>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</si>
  <si>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</si>
  <si>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</si>
  <si>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</si>
  <si>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</si>
  <si>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</si>
  <si>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</si>
  <si>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</si>
  <si>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</si>
  <si>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</si>
  <si>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</si>
  <si>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</si>
  <si>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</si>
  <si>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</si>
  <si>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</si>
  <si>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</si>
  <si>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</si>
  <si>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</si>
  <si>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</si>
  <si>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</si>
  <si>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</si>
  <si>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</si>
  <si>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</si>
  <si>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</si>
  <si>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</si>
  <si>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</si>
  <si>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</si>
  <si>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</si>
  <si>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</si>
  <si>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</si>
  <si>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</si>
  <si>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</si>
  <si>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</si>
  <si>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</si>
  <si>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</si>
  <si>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</si>
  <si>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</si>
  <si>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</si>
  <si>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</si>
  <si>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</si>
  <si>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</si>
  <si>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</si>
  <si>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</si>
  <si>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</si>
  <si>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</si>
  <si>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</si>
  <si>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</si>
  <si>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</si>
  <si>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</si>
  <si>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</si>
  <si>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</si>
  <si>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</si>
  <si>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</si>
  <si>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</si>
  <si>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</si>
  <si>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</si>
  <si>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</si>
  <si>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</si>
  <si>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</si>
  <si>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</si>
  <si>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</si>
  <si>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</si>
  <si>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</si>
  <si>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</si>
  <si>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</si>
  <si>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</si>
  <si>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</si>
  <si>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</si>
  <si>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</si>
  <si>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</si>
  <si>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</si>
  <si>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</si>
  <si>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</si>
  <si>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</si>
  <si>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</si>
  <si>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</si>
  <si>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</si>
  <si>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</si>
  <si>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</si>
  <si>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</si>
  <si>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</si>
  <si>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</si>
  <si>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</si>
  <si>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</si>
  <si>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</si>
  <si>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</si>
  <si>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</si>
  <si>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</si>
  <si>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</si>
  <si>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</si>
  <si>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</si>
  <si>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</si>
  <si>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</si>
  <si>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</si>
  <si>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</si>
  <si>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</si>
  <si>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</si>
  <si>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</si>
  <si>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</si>
  <si>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</si>
  <si>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</si>
  <si>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</si>
  <si>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</si>
  <si>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</si>
  <si>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</si>
  <si>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</si>
  <si>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</si>
  <si>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</si>
  <si>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</si>
  <si>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</si>
  <si>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</si>
  <si>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</si>
  <si>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</si>
  <si>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</si>
  <si>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</si>
  <si>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</si>
  <si>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</si>
  <si>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</si>
  <si>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</si>
  <si>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</si>
  <si>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</si>
  <si>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</si>
  <si>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</si>
  <si>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</si>
  <si>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</si>
  <si>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</si>
  <si>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</si>
  <si>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</si>
  <si>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</si>
  <si>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</si>
  <si>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</si>
  <si>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</si>
  <si>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</si>
  <si>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</si>
  <si>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</si>
  <si>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</si>
  <si>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</si>
  <si>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</si>
  <si>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</si>
  <si>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</si>
  <si>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</si>
  <si>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</si>
  <si>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</si>
  <si>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</si>
  <si>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</si>
  <si>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</si>
  <si>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</si>
  <si>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</si>
  <si>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</si>
  <si>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</si>
  <si>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</si>
  <si>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</si>
  <si>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</si>
  <si>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</si>
  <si>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</si>
  <si>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</si>
  <si>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</si>
  <si>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</si>
  <si>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</si>
  <si>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</si>
  <si>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</si>
  <si>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</si>
  <si>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</si>
  <si>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</si>
  <si>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</si>
  <si>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</si>
  <si>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</si>
  <si>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</si>
  <si>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</si>
  <si>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</si>
  <si>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</si>
  <si>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</si>
  <si>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</si>
  <si>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</si>
  <si>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</si>
  <si>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</si>
  <si>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</si>
  <si>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</si>
  <si>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</si>
  <si>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</si>
  <si>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</si>
  <si>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</si>
  <si>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</si>
  <si>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</si>
  <si>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</si>
  <si>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</si>
  <si>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</si>
  <si>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</si>
  <si>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</si>
  <si>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</si>
  <si>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</si>
  <si>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</si>
  <si>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</si>
  <si>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</si>
  <si>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</si>
  <si>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</si>
  <si>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</si>
  <si>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</si>
  <si>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</si>
  <si>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</si>
  <si>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</si>
  <si>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</si>
  <si>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</si>
  <si>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</si>
  <si>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</si>
  <si>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</si>
  <si>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</si>
  <si>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</si>
  <si>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</si>
  <si>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</si>
  <si>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</si>
  <si>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</si>
  <si>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</si>
  <si>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</si>
  <si>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</si>
  <si>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</si>
  <si>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</si>
  <si>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</si>
  <si>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</si>
  <si>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</si>
  <si>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</si>
  <si>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</si>
  <si>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</si>
  <si>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</si>
  <si>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</si>
  <si>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</si>
  <si>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</si>
  <si>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</si>
  <si>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</si>
  <si>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</si>
  <si>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</si>
  <si>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</si>
  <si>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</si>
  <si>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</si>
  <si>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</si>
  <si>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</si>
  <si>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</si>
  <si>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</si>
  <si>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</si>
  <si>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</si>
  <si>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</si>
  <si>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</si>
  <si>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</si>
  <si>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</si>
  <si>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</si>
  <si>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</si>
  <si>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</si>
  <si>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</si>
  <si>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</si>
  <si>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</si>
  <si>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</si>
  <si>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</si>
  <si>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</si>
  <si>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</si>
  <si>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</si>
  <si>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</si>
  <si>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</si>
  <si>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</si>
  <si>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</si>
  <si>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</si>
  <si>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</si>
  <si>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</si>
  <si>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</si>
  <si>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</si>
  <si>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</si>
  <si>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</si>
  <si>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</si>
  <si>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</si>
  <si>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</si>
  <si>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</si>
  <si>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</si>
  <si>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</si>
  <si>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</si>
  <si>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</si>
  <si>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</si>
  <si>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</si>
  <si>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</si>
  <si>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</si>
  <si>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</si>
  <si>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</si>
  <si>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</si>
  <si>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</si>
  <si>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</si>
  <si>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</si>
  <si>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</si>
  <si>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</si>
  <si>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</si>
  <si>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</si>
  <si>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</si>
  <si>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</si>
  <si>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</si>
  <si>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</si>
  <si>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</si>
  <si>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</si>
  <si>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</si>
  <si>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</si>
  <si>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</si>
  <si>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</si>
  <si>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</si>
  <si>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</si>
  <si>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</si>
  <si>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</si>
  <si>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</si>
  <si>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</si>
  <si>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</si>
  <si>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</si>
  <si>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</si>
  <si>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</si>
  <si>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</si>
  <si>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</si>
  <si>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</si>
  <si>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</si>
  <si>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</si>
  <si>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</si>
  <si>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</si>
  <si>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</si>
  <si>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</si>
  <si>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</si>
  <si>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</si>
  <si>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</si>
  <si>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</si>
  <si>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</si>
  <si>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</si>
  <si>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</si>
  <si>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</si>
  <si>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</si>
  <si>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</si>
  <si>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</si>
  <si>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</si>
  <si>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</si>
  <si>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</si>
  <si>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</si>
  <si>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</si>
  <si>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</si>
  <si>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</si>
  <si>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</si>
  <si>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</si>
  <si>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</si>
  <si>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</si>
  <si>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</si>
  <si>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</si>
  <si>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</si>
  <si>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</si>
  <si>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</si>
  <si>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</si>
  <si>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</si>
  <si>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</si>
  <si>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</si>
  <si>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</si>
  <si>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</si>
  <si>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</si>
  <si>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</si>
  <si>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</si>
  <si>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</si>
  <si>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</si>
  <si>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</si>
  <si>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</si>
  <si>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</si>
  <si>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</si>
  <si>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</si>
  <si>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</si>
  <si>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</si>
  <si>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</si>
  <si>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</si>
  <si>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</si>
  <si>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</si>
  <si>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</si>
  <si>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</si>
  <si>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</si>
  <si>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</si>
  <si>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</si>
  <si>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</si>
  <si>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</si>
  <si>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</si>
  <si>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</si>
  <si>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</si>
  <si>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</si>
  <si>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</si>
  <si>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</si>
  <si>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</si>
  <si>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</si>
  <si>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</si>
  <si>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</si>
  <si>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</si>
  <si>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</si>
  <si>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</si>
  <si>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</si>
  <si>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</si>
  <si>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</si>
  <si>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</si>
  <si>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</si>
  <si>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</si>
  <si>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</si>
  <si>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</si>
  <si>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</si>
  <si>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</si>
  <si>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</si>
  <si>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</si>
  <si>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</si>
  <si>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</si>
  <si>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</si>
  <si>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</si>
  <si>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</si>
  <si>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</si>
  <si>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</si>
  <si>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</si>
  <si>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</si>
  <si>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</si>
  <si>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</si>
  <si>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</si>
  <si>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</si>
  <si>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</si>
  <si>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</si>
  <si>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</si>
  <si>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</si>
  <si>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</si>
  <si>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</si>
  <si>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</si>
  <si>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</si>
  <si>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</si>
  <si>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</si>
  <si>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</si>
  <si>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</si>
  <si>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</si>
  <si>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</si>
  <si>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</si>
  <si>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</si>
  <si>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</si>
  <si>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</si>
  <si>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</si>
  <si>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</si>
  <si>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</si>
  <si>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</si>
  <si>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</si>
  <si>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</si>
  <si>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</si>
  <si>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</si>
  <si>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</si>
  <si>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</si>
  <si>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</si>
  <si>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</si>
  <si>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</si>
  <si>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</si>
  <si>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</si>
  <si>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</si>
  <si>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</si>
  <si>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</si>
  <si>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</si>
  <si>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</si>
  <si>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</si>
  <si>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</si>
  <si>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</si>
  <si>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</si>
  <si>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</si>
  <si>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</si>
  <si>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</si>
  <si>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</si>
  <si>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</si>
  <si>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</si>
  <si>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</si>
  <si>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</si>
  <si>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</si>
  <si>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</si>
  <si>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</si>
  <si>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</si>
  <si>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</si>
  <si>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</si>
  <si>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</si>
  <si>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</si>
  <si>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</si>
  <si>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</si>
  <si>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</si>
  <si>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</si>
  <si>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</si>
  <si>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</si>
  <si>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</si>
  <si>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</si>
  <si>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</si>
  <si>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</si>
  <si>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</si>
  <si>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</si>
  <si>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</si>
  <si>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</si>
  <si>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</si>
  <si>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</si>
  <si>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</si>
  <si>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</si>
  <si>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</si>
  <si>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</si>
  <si>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</si>
  <si>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</si>
  <si>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</si>
  <si>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</si>
  <si>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</si>
  <si>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</si>
  <si>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</si>
  <si>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</si>
  <si>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</si>
  <si>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</si>
  <si>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</si>
  <si>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</si>
  <si>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</si>
  <si>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</si>
  <si>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</si>
  <si>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</si>
  <si>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</si>
  <si>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</si>
  <si>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</si>
  <si>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</si>
  <si>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</si>
  <si>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</si>
  <si>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</si>
  <si>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</si>
  <si>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</si>
  <si>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</si>
  <si>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</si>
  <si>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</si>
  <si>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</si>
  <si>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</si>
  <si>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</si>
  <si>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</si>
  <si>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</si>
  <si>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</si>
  <si>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</si>
  <si>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</si>
  <si>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</si>
  <si>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</si>
  <si>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</si>
  <si>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</si>
  <si>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</si>
  <si>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</si>
  <si>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</si>
  <si>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</si>
  <si>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</si>
  <si>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</si>
  <si>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</si>
  <si>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</si>
  <si>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</si>
  <si>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</si>
  <si>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</si>
  <si>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</si>
  <si>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</si>
  <si>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</si>
  <si>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</si>
  <si>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</si>
  <si>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</si>
  <si>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</si>
  <si>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</si>
  <si>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</si>
  <si>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</si>
  <si>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</si>
  <si>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</si>
  <si>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</si>
  <si>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</si>
  <si>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</si>
  <si>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</si>
  <si>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</si>
  <si>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</si>
  <si>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</si>
  <si>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</si>
  <si>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</si>
  <si>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</si>
  <si>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</si>
  <si>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</si>
  <si>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</si>
  <si>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</si>
  <si>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</si>
  <si>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</si>
  <si>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</si>
  <si>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</si>
  <si>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</si>
  <si>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</si>
  <si>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</si>
  <si>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</si>
  <si>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</si>
  <si>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</si>
  <si>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</si>
  <si>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</si>
  <si>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</si>
  <si>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</si>
  <si>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</si>
  <si>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</si>
  <si>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</si>
  <si>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</si>
  <si>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</si>
  <si>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</si>
  <si>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</si>
  <si>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</si>
  <si>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</si>
  <si>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</si>
  <si>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</si>
  <si>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</si>
  <si>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</si>
  <si>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</si>
  <si>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</si>
  <si>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</si>
  <si>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</si>
  <si>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</si>
  <si>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</si>
  <si>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</si>
  <si>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</si>
  <si>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</si>
  <si>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</si>
  <si>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</si>
  <si>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</si>
  <si>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</si>
  <si>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</si>
  <si>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</si>
  <si>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</si>
  <si>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</si>
  <si>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</si>
  <si>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</si>
  <si>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</si>
  <si>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</si>
  <si>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</si>
  <si>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</si>
  <si>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</si>
  <si>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</si>
  <si>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</si>
  <si>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</si>
  <si>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</si>
  <si>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</si>
  <si>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</si>
  <si>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</si>
  <si>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</si>
  <si>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</si>
  <si>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</si>
  <si>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</si>
  <si>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</si>
  <si>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</si>
  <si>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</si>
  <si>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</si>
  <si>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</si>
  <si>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</si>
  <si>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</si>
  <si>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</si>
  <si>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</si>
  <si>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</si>
  <si>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</si>
  <si>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</si>
  <si>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</si>
  <si>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</si>
  <si>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</si>
  <si>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</si>
  <si>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</si>
  <si>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</si>
  <si>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</si>
  <si>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</si>
  <si>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</si>
  <si>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</si>
  <si>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</si>
  <si>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</si>
  <si>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</si>
  <si>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</si>
  <si>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</si>
  <si>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</si>
  <si>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</si>
  <si>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</si>
  <si>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</si>
  <si>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</si>
  <si>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</si>
  <si>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</si>
  <si>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</si>
  <si>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</si>
  <si>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</si>
  <si>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</si>
  <si>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</si>
  <si>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</si>
  <si>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</si>
  <si>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</si>
  <si>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</si>
  <si>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</si>
  <si>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</si>
  <si>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</si>
  <si>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</si>
  <si>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</si>
  <si>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</si>
  <si>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</si>
  <si>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</si>
  <si>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</si>
  <si>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</si>
  <si>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</si>
  <si>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</si>
  <si>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</si>
  <si>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</si>
  <si>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</si>
  <si>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</si>
  <si>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</si>
  <si>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</si>
  <si>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</si>
  <si>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</si>
  <si>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</si>
  <si>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</si>
  <si>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</si>
  <si>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</si>
  <si>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</si>
  <si>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</si>
  <si>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</si>
  <si>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</si>
  <si>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</si>
  <si>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</si>
  <si>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</si>
  <si>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</si>
  <si>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</si>
  <si>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</si>
  <si>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</si>
  <si>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</si>
  <si>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</si>
  <si>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</si>
  <si>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</si>
  <si>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</si>
  <si>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</si>
  <si>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</si>
  <si>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</si>
  <si>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</si>
  <si>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</si>
  <si>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</si>
  <si>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</si>
  <si>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</si>
  <si>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</si>
  <si>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</si>
  <si>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</si>
  <si>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</si>
  <si>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</si>
  <si>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</si>
  <si>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</si>
  <si>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</si>
  <si>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</si>
  <si>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</si>
  <si>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</si>
  <si>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</si>
  <si>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</si>
  <si>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</si>
  <si>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</si>
  <si>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</si>
  <si>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</si>
  <si>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</si>
  <si>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</si>
  <si>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</si>
  <si>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</si>
  <si>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</si>
  <si>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</si>
  <si>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</si>
  <si>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</si>
  <si>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</si>
  <si>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</si>
  <si>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</si>
  <si>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</si>
  <si>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</si>
  <si>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</si>
  <si>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</si>
  <si>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</si>
  <si>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</si>
  <si>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</si>
  <si>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</si>
  <si>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</si>
  <si>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</si>
  <si>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</si>
  <si>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</si>
  <si>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</si>
  <si>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</si>
  <si>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</si>
  <si>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</si>
  <si>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</si>
  <si>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</si>
  <si>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</si>
  <si>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</si>
  <si>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</si>
  <si>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</si>
  <si>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</si>
  <si>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</si>
  <si>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</si>
  <si>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</si>
  <si>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</si>
  <si>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</si>
  <si>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</si>
  <si>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</si>
  <si>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</si>
  <si>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</si>
  <si>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</si>
  <si>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</si>
  <si>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</si>
  <si>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</si>
  <si>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</si>
  <si>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</si>
  <si>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</si>
  <si>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</si>
  <si>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</si>
  <si>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</si>
  <si>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</si>
  <si>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</si>
  <si>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</si>
  <si>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</si>
  <si>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</si>
  <si>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</si>
  <si>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</si>
  <si>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</si>
  <si>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</si>
  <si>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</si>
  <si>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</si>
  <si>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</si>
  <si>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</si>
  <si>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</si>
  <si>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</si>
  <si>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</si>
  <si>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</si>
  <si>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</si>
  <si>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</si>
  <si>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</si>
  <si>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</si>
  <si>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</si>
  <si>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</si>
  <si>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</si>
  <si>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</si>
  <si>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</si>
  <si>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</si>
  <si>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</si>
  <si>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</si>
  <si>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</si>
  <si>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</si>
  <si>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</si>
  <si>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</si>
  <si>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</si>
  <si>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</si>
  <si>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</si>
  <si>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</si>
  <si>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</si>
  <si>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</si>
  <si>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</si>
  <si>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</si>
  <si>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</si>
  <si>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</si>
  <si>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</si>
  <si>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</si>
  <si>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</si>
  <si>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</si>
  <si>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</si>
  <si>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</si>
  <si>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</si>
  <si>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</si>
  <si>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</si>
  <si>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</si>
  <si>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</si>
  <si>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</si>
  <si>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</si>
  <si>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</si>
  <si>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</si>
  <si>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</si>
  <si>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</si>
  <si>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</si>
  <si>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</si>
  <si>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</si>
  <si>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</si>
  <si>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</si>
  <si>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</si>
  <si>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</si>
  <si>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</si>
  <si>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</si>
  <si>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</si>
  <si>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</si>
  <si>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</si>
  <si>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</si>
  <si>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</si>
  <si>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</si>
  <si>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</si>
  <si>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</si>
  <si>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</si>
  <si>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</si>
  <si>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</si>
  <si>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</si>
  <si>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</si>
  <si>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</si>
  <si>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</si>
  <si>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</si>
  <si>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</si>
  <si>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</si>
  <si>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</si>
  <si>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</si>
  <si>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</si>
  <si>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</si>
  <si>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</si>
  <si>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</si>
  <si>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</si>
  <si>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</si>
  <si>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</si>
  <si>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</si>
  <si>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</si>
  <si>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</si>
  <si>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</si>
  <si>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</si>
  <si>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</si>
  <si>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</si>
  <si>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</si>
  <si>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</si>
  <si>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</si>
  <si>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</si>
  <si>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</si>
  <si>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</si>
  <si>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</si>
  <si>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</si>
  <si>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</si>
  <si>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</si>
  <si>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</si>
  <si>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</si>
  <si>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</si>
  <si>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</si>
  <si>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</si>
  <si>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</si>
  <si>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</si>
  <si>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</si>
  <si>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</si>
  <si>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</si>
  <si>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</si>
  <si>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</si>
  <si>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</si>
  <si>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</si>
  <si>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</si>
  <si>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</si>
  <si>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</si>
  <si>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</si>
  <si>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</si>
  <si>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</si>
  <si>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</si>
  <si>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</si>
  <si>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</si>
  <si>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</si>
  <si>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</si>
  <si>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</si>
  <si>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</si>
  <si>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</si>
  <si>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</si>
  <si>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</si>
  <si>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</si>
  <si>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</si>
  <si>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</si>
  <si>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</si>
  <si>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</si>
  <si>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</si>
  <si>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</si>
  <si>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</si>
  <si>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</si>
  <si>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</si>
  <si>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</si>
  <si>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</si>
  <si>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</si>
  <si>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</si>
  <si>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</si>
  <si>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</si>
  <si>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</si>
  <si>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</si>
  <si>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</si>
  <si>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</si>
  <si>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</si>
  <si>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</si>
  <si>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</si>
  <si>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</si>
  <si>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</si>
  <si>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</si>
  <si>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</si>
  <si>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</si>
  <si>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</si>
  <si>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</si>
  <si>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</si>
  <si>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</si>
  <si>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</si>
  <si>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</si>
  <si>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</si>
  <si>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</si>
  <si>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</si>
  <si>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</si>
  <si>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</si>
  <si>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</si>
  <si>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</si>
  <si>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</si>
  <si>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</si>
  <si>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</si>
  <si>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</si>
  <si>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</si>
  <si>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</si>
  <si>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</si>
  <si>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</si>
  <si>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</si>
  <si>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</si>
  <si>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</si>
  <si>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</si>
  <si>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</si>
  <si>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</si>
  <si>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</si>
  <si>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</si>
  <si>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</si>
  <si>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</si>
  <si>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</si>
  <si>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</si>
  <si>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</si>
  <si>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</si>
  <si>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</si>
  <si>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</si>
  <si>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</si>
  <si>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</si>
  <si>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</si>
  <si>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</si>
  <si>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</si>
  <si>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</si>
  <si>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</si>
  <si>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</si>
  <si>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</si>
  <si>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</si>
  <si>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</si>
  <si>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</si>
  <si>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</si>
  <si>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</si>
  <si>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</si>
  <si>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</si>
  <si>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</si>
  <si>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</si>
  <si>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</si>
  <si>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</si>
  <si>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</si>
  <si>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</si>
  <si>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</si>
  <si>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</si>
  <si>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</si>
  <si>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</si>
  <si>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</si>
  <si>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</si>
  <si>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</si>
  <si>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</si>
  <si>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</si>
  <si>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</si>
  <si>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</si>
  <si>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</si>
  <si>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</si>
  <si>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</si>
  <si>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</si>
  <si>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</si>
  <si>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</si>
  <si>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</si>
  <si>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</si>
  <si>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</si>
  <si>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</si>
  <si>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</si>
  <si>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</si>
  <si>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</si>
  <si>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</si>
  <si>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</si>
  <si>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</si>
  <si>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</si>
  <si>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</si>
  <si>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</si>
  <si>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</si>
  <si>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</si>
  <si>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</si>
  <si>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</si>
  <si>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</si>
  <si>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</si>
  <si>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</si>
  <si>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</si>
  <si>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</si>
  <si>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</si>
  <si>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</si>
  <si>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</si>
  <si>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</si>
  <si>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</si>
  <si>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</si>
  <si>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</si>
  <si>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</si>
  <si>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</si>
  <si>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</si>
  <si>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</si>
  <si>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</si>
  <si>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</si>
  <si>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</si>
  <si>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</si>
  <si>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</si>
  <si>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</si>
  <si>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</si>
  <si>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</si>
  <si>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</si>
  <si>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</si>
  <si>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</si>
  <si>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</si>
  <si>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</si>
  <si>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</si>
  <si>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</si>
  <si>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</si>
  <si>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</si>
  <si>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</si>
  <si>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</si>
  <si>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</si>
  <si>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</si>
  <si>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</si>
  <si>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</si>
  <si>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</si>
  <si>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</si>
  <si>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</si>
  <si>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</si>
  <si>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</si>
  <si>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</si>
  <si>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</si>
  <si>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</si>
  <si>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</si>
  <si>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</si>
  <si>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</si>
  <si>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</si>
  <si>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</si>
  <si>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</si>
  <si>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</si>
  <si>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</si>
  <si>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</si>
  <si>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</si>
  <si>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</si>
  <si>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</si>
  <si>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</si>
  <si>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</si>
  <si>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</si>
  <si>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</si>
  <si>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</si>
  <si>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</si>
  <si>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</si>
  <si>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</si>
  <si>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</si>
  <si>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</si>
  <si>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</si>
  <si>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</si>
  <si>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</si>
  <si>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</si>
  <si>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</si>
  <si>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</si>
  <si>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</si>
  <si>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</si>
  <si>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</si>
  <si>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</si>
  <si>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</si>
  <si>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</si>
  <si>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</si>
  <si>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</si>
  <si>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</si>
  <si>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</si>
  <si>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</si>
  <si>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</si>
  <si>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</si>
  <si>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</si>
  <si>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</si>
  <si>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</si>
  <si>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</si>
  <si>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</si>
  <si>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</si>
  <si>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</si>
  <si>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</si>
  <si>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</si>
  <si>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</si>
  <si>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</si>
  <si>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</si>
  <si>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</si>
  <si>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</si>
  <si>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</si>
  <si>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</si>
  <si>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</si>
  <si>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</si>
  <si>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</si>
  <si>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</si>
  <si>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</si>
  <si>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</si>
  <si>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</si>
  <si>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</si>
  <si>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</si>
  <si>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</si>
  <si>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</si>
  <si>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</si>
  <si>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</si>
  <si>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</si>
  <si>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</si>
  <si>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</si>
  <si>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</si>
  <si>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</si>
  <si>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</si>
  <si>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</si>
  <si>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</si>
  <si>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</si>
  <si>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</si>
  <si>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</si>
  <si>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</si>
  <si>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</si>
  <si>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</si>
  <si>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</si>
  <si>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</si>
  <si>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</si>
  <si>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</si>
  <si>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</si>
  <si>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</si>
  <si>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</si>
  <si>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</si>
  <si>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</si>
  <si>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</si>
  <si>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</si>
  <si>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</si>
  <si>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</si>
  <si>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</si>
  <si>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</si>
  <si>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</si>
  <si>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</si>
  <si>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</si>
  <si>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</si>
  <si>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</si>
  <si>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</si>
  <si>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</si>
  <si>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</si>
  <si>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</si>
  <si>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</si>
  <si>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</si>
  <si>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</si>
  <si>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</si>
  <si>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</si>
  <si>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</si>
  <si>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</si>
  <si>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</si>
  <si>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</si>
  <si>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</si>
  <si>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</si>
  <si>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</si>
  <si>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</si>
  <si>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</si>
  <si>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</si>
  <si>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</si>
  <si>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</si>
  <si>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</si>
  <si>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</si>
  <si>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</si>
  <si>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</si>
  <si>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</si>
  <si>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</si>
  <si>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</si>
  <si>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</si>
  <si>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</si>
  <si>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</si>
  <si>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</si>
  <si>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</si>
  <si>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</si>
  <si>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</si>
  <si>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</si>
  <si>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</si>
  <si>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</si>
  <si>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</si>
  <si>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</si>
  <si>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</si>
  <si>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</si>
  <si>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</si>
  <si>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</si>
  <si>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</si>
  <si>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</si>
  <si>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</si>
  <si>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</si>
  <si>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</si>
  <si>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</si>
  <si>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</si>
  <si>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</si>
  <si>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</si>
  <si>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</si>
  <si>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</si>
  <si>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</si>
  <si>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</si>
  <si>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</si>
  <si>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</si>
  <si>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</si>
  <si>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</si>
  <si>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</si>
  <si>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</si>
  <si>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</si>
  <si>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</si>
  <si>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</si>
  <si>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</si>
  <si>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</si>
  <si>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</si>
  <si>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</si>
  <si>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</si>
  <si>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</si>
  <si>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</si>
  <si>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</si>
  <si>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</si>
  <si>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</si>
  <si>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</si>
  <si>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</si>
  <si>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</si>
  <si>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</si>
  <si>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</si>
  <si>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</si>
  <si>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</si>
  <si>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</si>
  <si>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</si>
  <si>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</si>
  <si>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</si>
  <si>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</si>
  <si>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</si>
  <si>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</si>
  <si>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</si>
  <si>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</si>
  <si>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</si>
  <si>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</si>
  <si>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</si>
  <si>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</si>
  <si>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</si>
  <si>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</si>
  <si>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</si>
  <si>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</si>
  <si>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</si>
  <si>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</si>
  <si>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</si>
  <si>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</si>
  <si>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</si>
  <si>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</si>
  <si>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</si>
  <si>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</si>
  <si>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</si>
  <si>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</si>
  <si>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</si>
  <si>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</si>
  <si>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</si>
  <si>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</si>
  <si>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</si>
  <si>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</si>
  <si>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</si>
  <si>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</si>
  <si>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</si>
  <si>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</si>
  <si>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</si>
  <si>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</si>
  <si>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</si>
  <si>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</si>
  <si>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</si>
  <si>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</si>
  <si>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</si>
  <si>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</si>
  <si>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</si>
  <si>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</si>
  <si>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</si>
  <si>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</si>
  <si>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</si>
  <si>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</si>
  <si>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</si>
  <si>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</si>
  <si>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</si>
  <si>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</si>
  <si>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</si>
  <si>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</si>
  <si>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</si>
  <si>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</si>
  <si>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</si>
  <si>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</si>
  <si>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</si>
  <si>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</si>
  <si>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</si>
  <si>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</si>
  <si>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</si>
  <si>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</si>
  <si>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</si>
  <si>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</si>
  <si>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</si>
  <si>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</si>
  <si>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</si>
  <si>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</si>
  <si>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</si>
  <si>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</si>
  <si>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</si>
  <si>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</si>
  <si>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</si>
  <si>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</si>
  <si>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</si>
  <si>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</si>
  <si>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</si>
  <si>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</si>
  <si>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</si>
  <si>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</si>
  <si>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</si>
  <si>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</si>
  <si>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</si>
  <si>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</si>
  <si>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</si>
  <si>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</si>
  <si>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</si>
  <si>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</si>
  <si>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</si>
  <si>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</si>
  <si>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</si>
  <si>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</si>
  <si>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</si>
  <si>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</si>
  <si>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</si>
  <si>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</si>
  <si>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</si>
  <si>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</si>
  <si>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</si>
  <si>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</si>
  <si>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</si>
  <si>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</si>
  <si>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</si>
  <si>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</si>
  <si>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</si>
  <si>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</si>
  <si>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</si>
  <si>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</si>
  <si>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</si>
  <si>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</si>
  <si>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</si>
  <si>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</si>
  <si>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</si>
  <si>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</si>
  <si>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</si>
  <si>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</si>
  <si>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</si>
  <si>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</si>
  <si>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</si>
  <si>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</si>
  <si>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</si>
  <si>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</si>
  <si>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</si>
  <si>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</si>
  <si>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</si>
  <si>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</si>
  <si>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</si>
  <si>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</si>
  <si>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</si>
  <si>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</si>
  <si>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</si>
  <si>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</si>
  <si>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</si>
  <si>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</si>
  <si>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</si>
  <si>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</si>
  <si>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</si>
  <si>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</si>
  <si>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</si>
  <si>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</si>
  <si>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</si>
  <si>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</si>
  <si>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</si>
  <si>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</si>
  <si>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</si>
  <si>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</si>
  <si>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</si>
  <si>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</si>
  <si>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</si>
  <si>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</si>
  <si>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</si>
  <si>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</si>
  <si>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</si>
  <si>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</si>
  <si>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</si>
  <si>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</si>
  <si>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</si>
  <si>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</si>
  <si>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</si>
  <si>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</si>
  <si>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</si>
  <si>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</si>
  <si>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</si>
  <si>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</si>
  <si>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</si>
  <si>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</si>
  <si>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</si>
  <si>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</si>
  <si>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</si>
  <si>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</si>
  <si>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</si>
  <si>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</si>
  <si>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</si>
  <si>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</si>
  <si>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</si>
  <si>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</si>
  <si>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</si>
  <si>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</si>
  <si>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</si>
  <si>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</si>
  <si>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</si>
  <si>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</si>
  <si>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</si>
  <si>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</si>
  <si>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</si>
  <si>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</si>
  <si>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</si>
  <si>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</si>
  <si>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</si>
  <si>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</si>
  <si>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</si>
  <si>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</si>
  <si>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</si>
  <si>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</si>
  <si>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</si>
  <si>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</si>
  <si>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</si>
  <si>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</si>
  <si>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</si>
  <si>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</si>
  <si>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</si>
  <si>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</si>
  <si>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</si>
  <si>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</si>
  <si>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</si>
  <si>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</si>
  <si>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</si>
  <si>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</si>
  <si>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</si>
  <si>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</si>
  <si>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</si>
  <si>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</si>
  <si>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</si>
  <si>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</si>
  <si>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</si>
  <si>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</si>
  <si>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</si>
  <si>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</si>
  <si>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</si>
  <si>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</si>
  <si>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</si>
  <si>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</si>
  <si>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</si>
  <si>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</si>
  <si>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</si>
  <si>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</si>
  <si>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</si>
  <si>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</si>
  <si>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</si>
  <si>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</si>
  <si>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</si>
  <si>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</si>
  <si>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</si>
  <si>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</si>
  <si>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</si>
  <si>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</si>
  <si>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</si>
  <si>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</si>
  <si>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</si>
  <si>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</si>
  <si>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</si>
  <si>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</si>
  <si>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</si>
  <si>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</si>
  <si>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</si>
  <si>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</si>
  <si>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</si>
  <si>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</si>
  <si>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</si>
  <si>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</si>
  <si>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</si>
  <si>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</si>
  <si>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</si>
  <si>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</si>
  <si>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</si>
  <si>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</si>
  <si>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</si>
  <si>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</si>
  <si>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</si>
  <si>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</si>
  <si>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</si>
  <si>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</si>
  <si>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</si>
  <si>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</si>
  <si>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</si>
  <si>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</si>
  <si>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</si>
  <si>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</si>
  <si>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</si>
  <si>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</si>
  <si>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</si>
  <si>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</si>
  <si>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</si>
  <si>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</si>
  <si>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</si>
  <si>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</si>
  <si>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</si>
  <si>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</si>
  <si>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</si>
  <si>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</si>
  <si>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</si>
  <si>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</si>
  <si>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</si>
  <si>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</si>
  <si>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</si>
  <si>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</si>
  <si>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</si>
  <si>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</si>
  <si>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</si>
  <si>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</si>
  <si>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</si>
  <si>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</si>
  <si>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</si>
  <si>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</si>
  <si>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</si>
  <si>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</si>
  <si>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</si>
  <si>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</si>
  <si>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</si>
  <si>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</si>
  <si>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</si>
  <si>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</si>
  <si>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</si>
  <si>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</si>
  <si>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</si>
  <si>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</si>
  <si>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</si>
  <si>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</si>
  <si>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</si>
  <si>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</si>
  <si>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</si>
  <si>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</si>
  <si>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</si>
  <si>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</si>
  <si>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</si>
  <si>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</si>
  <si>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</si>
  <si>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</si>
  <si>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</si>
  <si>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</si>
  <si>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</si>
  <si>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</si>
  <si>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</si>
  <si>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</si>
  <si>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</si>
  <si>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</si>
  <si>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</si>
  <si>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</si>
  <si>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</si>
  <si>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</si>
  <si>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</si>
  <si>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</si>
  <si>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</si>
  <si>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</si>
  <si>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</si>
  <si>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</si>
  <si>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</si>
  <si>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</si>
  <si>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</si>
  <si>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</si>
  <si>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</si>
  <si>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</si>
  <si>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</si>
  <si>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</si>
  <si>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</si>
  <si>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</si>
  <si>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</si>
  <si>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</si>
  <si>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</si>
  <si>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</si>
  <si>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</si>
  <si>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</si>
  <si>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</si>
  <si>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</si>
  <si>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</si>
  <si>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</si>
  <si>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</si>
  <si>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</si>
  <si>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</si>
  <si>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</si>
  <si>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</si>
  <si>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</si>
  <si>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</si>
  <si>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</si>
  <si>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</si>
  <si>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</si>
  <si>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</si>
  <si>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</si>
  <si>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</si>
  <si>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</si>
  <si>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</si>
  <si>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</si>
  <si>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</si>
  <si>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</si>
  <si>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</si>
  <si>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</si>
  <si>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</si>
  <si>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</si>
  <si>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</si>
  <si>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</si>
  <si>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</si>
  <si>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</si>
  <si>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</si>
  <si>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</si>
  <si>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</si>
  <si>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</si>
  <si>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</si>
  <si>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</si>
  <si>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</si>
  <si>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</si>
  <si>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</si>
  <si>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</si>
  <si>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</si>
  <si>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</si>
  <si>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</si>
  <si>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</si>
  <si>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</si>
  <si>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</si>
  <si>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</si>
  <si>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</si>
  <si>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</si>
  <si>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</si>
  <si>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</si>
  <si>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</si>
  <si>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</si>
  <si>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</si>
  <si>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</si>
  <si>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</si>
  <si>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</si>
  <si>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</si>
  <si>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</si>
  <si>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</si>
  <si>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</si>
  <si>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</si>
  <si>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</si>
  <si>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</si>
  <si>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</si>
  <si>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</si>
  <si>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</si>
  <si>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</si>
  <si>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</si>
  <si>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</si>
  <si>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</si>
  <si>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</si>
  <si>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</si>
  <si>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</si>
  <si>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</si>
  <si>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</si>
  <si>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</si>
  <si>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</si>
  <si>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</si>
  <si>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</si>
  <si>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</si>
  <si>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</si>
  <si>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</si>
  <si>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</si>
  <si>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</si>
  <si>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</si>
  <si>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</si>
  <si>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</si>
  <si>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</si>
  <si>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</si>
  <si>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</si>
  <si>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</si>
  <si>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</si>
  <si>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</si>
  <si>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</si>
  <si>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</si>
  <si>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</si>
  <si>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</si>
  <si>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</si>
  <si>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</si>
  <si>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</si>
  <si>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</si>
  <si>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</si>
  <si>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</si>
  <si>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</si>
  <si>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</si>
  <si>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</si>
  <si>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</si>
  <si>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</si>
  <si>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</si>
  <si>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</si>
  <si>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</si>
  <si>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</si>
  <si>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</si>
  <si>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</si>
  <si>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</si>
  <si>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</si>
  <si>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</si>
  <si>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</si>
  <si>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</si>
  <si>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</si>
  <si>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</si>
  <si>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</si>
  <si>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</si>
  <si>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</si>
  <si>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</si>
  <si>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</si>
  <si>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</si>
  <si>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</si>
  <si>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</si>
  <si>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</si>
  <si>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</si>
  <si>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</si>
  <si>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</si>
  <si>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</si>
  <si>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</si>
  <si>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</si>
  <si>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</si>
  <si>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</si>
  <si>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</si>
  <si>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</si>
  <si>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</si>
  <si>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</si>
  <si>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</si>
  <si>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</si>
  <si>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</si>
  <si>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</si>
  <si>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</si>
  <si>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</si>
  <si>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</si>
  <si>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</si>
  <si>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</si>
  <si>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</si>
  <si>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</si>
  <si>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</si>
  <si>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</si>
  <si>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</si>
  <si>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</si>
  <si>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</si>
  <si>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</si>
  <si>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</si>
  <si>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</si>
  <si>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</si>
  <si>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</si>
  <si>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</si>
  <si>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</si>
  <si>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</si>
  <si>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</si>
  <si>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</si>
  <si>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</si>
  <si>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</si>
  <si>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</si>
  <si>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</si>
  <si>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</si>
  <si>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</si>
  <si>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</si>
  <si>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</si>
  <si>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</si>
  <si>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</si>
  <si>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</si>
  <si>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</si>
  <si>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</si>
  <si>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</si>
  <si>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</si>
  <si>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</si>
  <si>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</si>
  <si>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</si>
  <si>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</si>
  <si>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</si>
  <si>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</si>
  <si>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</si>
  <si>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</si>
  <si>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</si>
  <si>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</si>
  <si>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</si>
  <si>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</si>
  <si>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</si>
  <si>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</si>
  <si>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</si>
  <si>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</si>
  <si>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</si>
  <si>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</si>
  <si>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</si>
  <si>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</si>
  <si>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</si>
  <si>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</si>
  <si>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</si>
  <si>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</si>
  <si>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</si>
  <si>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</si>
  <si>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</si>
  <si>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</si>
  <si>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</si>
  <si>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</si>
  <si>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</si>
  <si>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</si>
  <si>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</si>
  <si>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</si>
  <si>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</si>
  <si>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</si>
  <si>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</si>
  <si>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</si>
  <si>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</si>
  <si>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</si>
  <si>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</si>
  <si>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</si>
  <si>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</si>
  <si>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</si>
  <si>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</si>
  <si>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</si>
  <si>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</si>
  <si>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</si>
  <si>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</si>
  <si>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</si>
  <si>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</si>
  <si>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</si>
  <si>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</si>
  <si>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</si>
  <si>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</si>
  <si>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</si>
  <si>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</si>
  <si>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</si>
  <si>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</si>
  <si>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</si>
  <si>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</si>
  <si>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</si>
  <si>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</si>
  <si>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</si>
  <si>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</si>
  <si>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</si>
  <si>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</si>
  <si>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</si>
  <si>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</si>
  <si>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</si>
  <si>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</si>
  <si>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</si>
  <si>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</si>
  <si>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</si>
  <si>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</si>
  <si>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</si>
  <si>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</si>
  <si>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</si>
  <si>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</si>
  <si>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</si>
  <si>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</si>
  <si>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</si>
  <si>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</si>
  <si>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</si>
  <si>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</si>
  <si>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</si>
  <si>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</si>
  <si>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</si>
  <si>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</si>
  <si>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</si>
  <si>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</si>
  <si>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</si>
  <si>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</si>
  <si>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</si>
  <si>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</si>
  <si>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</si>
  <si>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</si>
  <si>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</si>
  <si>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</si>
  <si>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</si>
  <si>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</si>
  <si>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</si>
  <si>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</si>
  <si>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</si>
  <si>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</si>
  <si>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</si>
  <si>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</si>
  <si>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</si>
  <si>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</si>
  <si>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</si>
  <si>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</si>
  <si>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</si>
  <si>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</si>
  <si>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</si>
  <si>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</si>
  <si>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</si>
  <si>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</si>
  <si>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</si>
  <si>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</si>
  <si>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</si>
  <si>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</si>
  <si>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</si>
  <si>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</si>
  <si>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</si>
  <si>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</si>
  <si>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</si>
  <si>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</si>
  <si>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</si>
  <si>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</si>
  <si>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</si>
  <si>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</si>
  <si>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</si>
  <si>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</si>
  <si>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</si>
  <si>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</si>
  <si>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</si>
  <si>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</si>
  <si>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</si>
  <si>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</si>
  <si>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</si>
  <si>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</si>
  <si>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</si>
  <si>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</si>
  <si>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</si>
  <si>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</si>
  <si>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</si>
  <si>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</si>
  <si>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</si>
  <si>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</si>
  <si>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</si>
  <si>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</si>
  <si>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</si>
  <si>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</si>
  <si>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</si>
  <si>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</si>
  <si>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</si>
  <si>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</si>
  <si>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</si>
  <si>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</si>
  <si>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</si>
  <si>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</si>
  <si>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</si>
  <si>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</si>
  <si>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</si>
  <si>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</si>
  <si>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</si>
  <si>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</si>
  <si>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</si>
  <si>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</si>
  <si>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</si>
  <si>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</si>
  <si>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</si>
  <si>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</si>
  <si>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</si>
  <si>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</si>
  <si>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</si>
  <si>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</si>
  <si>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</si>
  <si>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</si>
  <si>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</si>
  <si>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</si>
  <si>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</si>
  <si>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</si>
  <si>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</si>
  <si>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</si>
  <si>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</si>
  <si>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</si>
  <si>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</si>
  <si>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</si>
  <si>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</si>
  <si>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</si>
  <si>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</si>
  <si>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</si>
  <si>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</si>
  <si>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</si>
  <si>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</si>
  <si>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</si>
  <si>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</si>
  <si>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</si>
  <si>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</si>
  <si>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</si>
  <si>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</si>
  <si>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</si>
  <si>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</si>
  <si>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</si>
  <si>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</si>
  <si>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</si>
  <si>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</si>
  <si>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</si>
  <si>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</si>
  <si>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</si>
  <si>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</si>
  <si>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</si>
  <si>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</si>
  <si>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</si>
  <si>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</si>
  <si>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</si>
  <si>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</si>
  <si>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</si>
  <si>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</si>
  <si>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</si>
  <si>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</si>
  <si>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</si>
  <si>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</si>
  <si>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</si>
  <si>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</si>
  <si>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</si>
  <si>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</si>
  <si>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</si>
  <si>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</si>
  <si>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</si>
  <si>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</si>
  <si>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</si>
  <si>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</si>
  <si>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</si>
  <si>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</si>
  <si>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</si>
  <si>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</si>
  <si>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</si>
  <si>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</si>
  <si>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</si>
  <si>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</si>
  <si>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</si>
  <si>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</si>
  <si>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</si>
  <si>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</si>
  <si>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</si>
  <si>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</si>
  <si>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</si>
  <si>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</si>
  <si>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</si>
  <si>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</si>
  <si>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</si>
  <si>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</si>
  <si>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</si>
  <si>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</si>
  <si>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</si>
  <si>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</si>
  <si>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</si>
  <si>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</si>
  <si>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</si>
  <si>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</si>
  <si>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</si>
  <si>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</si>
  <si>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</si>
  <si>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</si>
  <si>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</si>
  <si>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</si>
  <si>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</si>
  <si>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</si>
  <si>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</si>
  <si>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</si>
  <si>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</si>
  <si>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</si>
  <si>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</si>
  <si>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</si>
  <si>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</si>
  <si>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</si>
  <si>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</si>
  <si>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</si>
  <si>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</si>
  <si>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</si>
  <si>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</si>
  <si>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</si>
  <si>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</si>
  <si>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</si>
  <si>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</si>
  <si>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</si>
  <si>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</si>
  <si>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</si>
  <si>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</si>
  <si>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</si>
  <si>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</si>
  <si>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</si>
  <si>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</si>
  <si>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</si>
  <si>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</si>
  <si>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</si>
  <si>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</si>
  <si>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</si>
  <si>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</si>
  <si>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</si>
  <si>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</si>
  <si>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</si>
  <si>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</si>
  <si>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</si>
  <si>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</si>
  <si>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</si>
  <si>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</si>
  <si>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</si>
  <si>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</si>
  <si>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</si>
  <si>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</si>
  <si>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</si>
  <si>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</si>
  <si>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</si>
  <si>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</si>
  <si>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</si>
  <si>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</si>
  <si>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</si>
  <si>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</si>
  <si>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</si>
  <si>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</si>
  <si>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</si>
  <si>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</si>
  <si>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</si>
  <si>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</si>
  <si>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</si>
  <si>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</si>
  <si>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</si>
  <si>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</si>
  <si>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</si>
  <si>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</si>
  <si>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</si>
  <si>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</si>
  <si>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</si>
  <si>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</si>
  <si>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</si>
  <si>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</si>
  <si>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</si>
  <si>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</si>
  <si>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</si>
  <si>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</si>
  <si>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</si>
  <si>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</si>
  <si>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</si>
  <si>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</si>
  <si>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</si>
  <si>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</si>
  <si>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</si>
  <si>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</si>
  <si>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</si>
  <si>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</si>
  <si>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</si>
  <si>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</si>
  <si>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</si>
  <si>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</si>
  <si>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</si>
  <si>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</si>
  <si>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</si>
  <si>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</si>
  <si>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</si>
  <si>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</si>
  <si>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</si>
  <si>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</si>
  <si>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</si>
  <si>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</si>
  <si>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</si>
  <si>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</si>
  <si>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</si>
  <si>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</si>
  <si>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</si>
  <si>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</si>
  <si>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</si>
  <si>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</si>
  <si>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</si>
  <si>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</si>
  <si>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</si>
  <si>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</si>
  <si>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</si>
  <si>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</si>
  <si>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</si>
  <si>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</si>
  <si>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</si>
  <si>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</si>
  <si>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</si>
  <si>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</si>
  <si>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</si>
  <si>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</si>
  <si>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</si>
  <si>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</si>
  <si>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</si>
  <si>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</si>
  <si>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</si>
  <si>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</si>
  <si>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</si>
  <si>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</si>
  <si>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</si>
  <si>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</si>
  <si>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</si>
  <si>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</si>
  <si>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</si>
  <si>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</si>
  <si>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</si>
  <si>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</si>
  <si>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</si>
  <si>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</si>
  <si>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</si>
  <si>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</si>
  <si>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</si>
  <si>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</si>
  <si>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</si>
  <si>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</si>
  <si>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</si>
  <si>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</si>
  <si>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</si>
  <si>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</si>
  <si>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</si>
  <si>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</si>
  <si>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</si>
  <si>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</si>
  <si>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</si>
  <si>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</si>
  <si>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</si>
  <si>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</si>
  <si>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</si>
  <si>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</si>
  <si>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</si>
  <si>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</si>
  <si>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</si>
  <si>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</si>
  <si>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</si>
  <si>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</si>
  <si>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</si>
  <si>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</si>
  <si>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</si>
  <si>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</si>
  <si>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</si>
  <si>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</si>
  <si>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</si>
  <si>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</si>
  <si>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</si>
  <si>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</si>
  <si>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</si>
  <si>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</si>
  <si>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</si>
  <si>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</si>
  <si>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</si>
  <si>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</si>
  <si>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</si>
  <si>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</si>
  <si>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</si>
  <si>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</si>
  <si>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</si>
  <si>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</si>
  <si>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</si>
  <si>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</si>
  <si>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</si>
  <si>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</si>
  <si>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</si>
  <si>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</si>
  <si>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</si>
  <si>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</si>
  <si>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</si>
  <si>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</si>
  <si>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</si>
  <si>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</si>
  <si>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</si>
  <si>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</si>
  <si>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</si>
  <si>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</si>
  <si>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</si>
  <si>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</si>
  <si>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</si>
  <si>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</si>
  <si>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</si>
  <si>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</si>
  <si>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</si>
  <si>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</si>
  <si>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</si>
  <si>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</si>
  <si>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</si>
  <si>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</si>
  <si>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</si>
  <si>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</si>
  <si>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</si>
  <si>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</si>
  <si>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</si>
  <si>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</si>
  <si>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</si>
  <si>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</si>
  <si>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</si>
  <si>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</si>
  <si>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</si>
  <si>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</si>
  <si>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</si>
  <si>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</si>
  <si>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</si>
  <si>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</si>
  <si>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</si>
  <si>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</si>
  <si>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</si>
  <si>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</si>
  <si>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</si>
  <si>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</si>
  <si>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</si>
  <si>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</si>
  <si>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</si>
  <si>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</si>
  <si>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</si>
  <si>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</si>
  <si>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</si>
  <si>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</si>
  <si>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</si>
  <si>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</si>
  <si>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</si>
  <si>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</si>
  <si>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</si>
  <si>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</si>
  <si>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</si>
  <si>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</si>
  <si>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</si>
  <si>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</si>
  <si>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</si>
  <si>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</si>
  <si>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</si>
  <si>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</si>
  <si>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</si>
  <si>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</si>
  <si>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</si>
  <si>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</si>
  <si>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</si>
  <si>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</si>
  <si>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</si>
  <si>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</si>
  <si>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</si>
  <si>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</si>
  <si>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</si>
  <si>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</si>
  <si>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</si>
  <si>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</si>
  <si>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</si>
  <si>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</si>
  <si>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</si>
  <si>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</si>
  <si>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</si>
  <si>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</si>
  <si>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</si>
  <si>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</si>
  <si>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</si>
  <si>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</si>
  <si>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</si>
  <si>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</si>
  <si>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</si>
  <si>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</si>
  <si>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</si>
  <si>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</si>
  <si>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</si>
  <si>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</si>
  <si>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</si>
  <si>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</si>
  <si>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</si>
  <si>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</si>
  <si>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</si>
  <si>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</si>
  <si>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</si>
  <si>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</si>
  <si>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</si>
  <si>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</si>
  <si>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</si>
  <si>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</si>
  <si>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</si>
  <si>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</si>
  <si>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</si>
  <si>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</si>
  <si>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</si>
  <si>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</si>
  <si>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</si>
  <si>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</si>
  <si>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</si>
  <si>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</si>
  <si>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</si>
  <si>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</si>
  <si>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</si>
  <si>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</si>
  <si>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</si>
  <si>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</si>
  <si>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</si>
  <si>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</si>
  <si>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</si>
  <si>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</si>
  <si>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</si>
  <si>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</si>
  <si>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</si>
  <si>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</si>
  <si>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</si>
  <si>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</si>
  <si>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</si>
  <si>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</si>
  <si>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</si>
  <si>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</si>
  <si>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</si>
  <si>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</si>
  <si>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</si>
  <si>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</si>
  <si>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</si>
  <si>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</si>
  <si>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</si>
  <si>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</si>
  <si>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</si>
  <si>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</si>
  <si>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</si>
  <si>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</si>
  <si>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</si>
  <si>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</si>
  <si>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</si>
  <si>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</si>
  <si>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</si>
  <si>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</si>
  <si>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</si>
  <si>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</si>
  <si>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</si>
  <si>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</si>
  <si>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</si>
  <si>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</si>
  <si>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</si>
  <si>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</si>
  <si>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</si>
  <si>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</si>
  <si>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</si>
  <si>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</si>
  <si>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</si>
  <si>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</si>
  <si>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</si>
  <si>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</si>
  <si>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</si>
  <si>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</si>
  <si>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</si>
  <si>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</si>
  <si>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</si>
  <si>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</si>
  <si>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</si>
  <si>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</si>
  <si>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</si>
  <si>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</si>
  <si>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</si>
  <si>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</si>
  <si>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</si>
  <si>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</si>
  <si>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</si>
  <si>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</si>
  <si>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</si>
  <si>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</si>
  <si>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</si>
  <si>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</si>
  <si>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</si>
  <si>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</si>
  <si>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</si>
  <si>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</si>
  <si>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</si>
  <si>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</si>
  <si>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</si>
  <si>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</si>
  <si>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</si>
  <si>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</si>
  <si>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</si>
  <si>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</si>
  <si>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</si>
  <si>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</si>
  <si>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</si>
  <si>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</si>
  <si>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</si>
  <si>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</si>
  <si>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</si>
  <si>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</si>
  <si>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</si>
  <si>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</si>
  <si>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</si>
  <si>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</si>
  <si>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</si>
  <si>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</si>
  <si>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</si>
  <si>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</si>
  <si>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</si>
  <si>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</si>
  <si>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</si>
  <si>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</si>
  <si>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</si>
  <si>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</si>
  <si>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</si>
  <si>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</si>
  <si>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</si>
  <si>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</si>
  <si>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</si>
  <si>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</si>
  <si>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</si>
  <si>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</si>
  <si>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</si>
  <si>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</si>
  <si>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</si>
  <si>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</si>
  <si>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</si>
  <si>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</si>
  <si>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</si>
  <si>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</si>
  <si>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</si>
  <si>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</si>
  <si>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</si>
  <si>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</si>
  <si>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</si>
  <si>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</si>
  <si>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</si>
  <si>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</si>
  <si>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</si>
  <si>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</si>
  <si>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</si>
  <si>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</si>
  <si>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</si>
  <si>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</si>
  <si>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</si>
  <si>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</si>
  <si>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</si>
  <si>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</si>
  <si>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</si>
  <si>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</si>
  <si>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</si>
  <si>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</si>
  <si>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</si>
  <si>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</si>
  <si>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</si>
  <si>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</si>
  <si>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</si>
  <si>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</si>
  <si>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</si>
  <si>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</si>
  <si>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</si>
  <si>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</si>
  <si>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</si>
  <si>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</si>
  <si>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</si>
  <si>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</si>
  <si>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</si>
  <si>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</si>
  <si>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</si>
  <si>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</si>
  <si>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</si>
  <si>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</si>
  <si>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</si>
  <si>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</si>
  <si>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</si>
  <si>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</si>
  <si>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</si>
  <si>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</si>
  <si>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</si>
  <si>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</si>
  <si>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</si>
  <si>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</si>
  <si>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</si>
  <si>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</si>
  <si>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</si>
  <si>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</si>
  <si>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</si>
  <si>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</si>
  <si>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</si>
  <si>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</si>
  <si>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</si>
  <si>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</si>
  <si>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</si>
  <si>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</si>
  <si>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</si>
  <si>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</si>
  <si>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</si>
  <si>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</si>
  <si>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</si>
  <si>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</si>
  <si>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</si>
  <si>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</si>
  <si>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</si>
  <si>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</si>
  <si>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</si>
  <si>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</si>
  <si>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</si>
  <si>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</si>
  <si>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</si>
  <si>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</si>
  <si>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</si>
  <si>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</si>
  <si>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</si>
  <si>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</si>
  <si>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</si>
  <si>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</si>
  <si>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</si>
  <si>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</si>
  <si>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</si>
  <si>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</si>
  <si>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</si>
  <si>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</si>
  <si>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</si>
  <si>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</si>
  <si>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</si>
  <si>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</si>
  <si>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</si>
  <si>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</si>
  <si>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</si>
  <si>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</si>
  <si>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</si>
  <si>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</si>
  <si>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</si>
  <si>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</si>
  <si>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</si>
  <si>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</si>
  <si>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</si>
  <si>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</si>
  <si>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</si>
  <si>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</si>
  <si>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</si>
  <si>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</si>
  <si>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</si>
  <si>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</si>
  <si>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</si>
  <si>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</si>
  <si>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</si>
  <si>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</si>
  <si>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</si>
  <si>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</si>
  <si>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</si>
  <si>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</si>
  <si>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</si>
  <si>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</si>
  <si>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</si>
  <si>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</si>
  <si>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</si>
  <si>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</si>
  <si>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</si>
  <si>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</si>
  <si>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</si>
  <si>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</si>
  <si>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</si>
  <si>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</si>
  <si>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</si>
  <si>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</si>
  <si>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</si>
  <si>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</si>
  <si>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</si>
  <si>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</si>
  <si>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</si>
  <si>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</si>
  <si>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</si>
  <si>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</si>
  <si>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</si>
  <si>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</si>
  <si>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</si>
  <si>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</si>
  <si>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</si>
  <si>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</si>
  <si>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</si>
  <si>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</si>
  <si>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</si>
  <si>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</si>
  <si>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</si>
  <si>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</si>
  <si>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</si>
  <si>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</si>
  <si>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</si>
  <si>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</si>
  <si>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</si>
  <si>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</si>
  <si>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</si>
  <si>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</si>
  <si>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</si>
  <si>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</si>
  <si>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</si>
  <si>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</si>
  <si>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</si>
  <si>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</si>
  <si>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</si>
  <si>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</si>
  <si>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</si>
  <si>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</si>
  <si>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</si>
  <si>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</si>
  <si>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</si>
  <si>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</si>
  <si>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</si>
  <si>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</si>
  <si>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</si>
  <si>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</si>
  <si>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</si>
  <si>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</si>
  <si>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</si>
  <si>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</si>
  <si>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</si>
  <si>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</si>
  <si>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</si>
  <si>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</si>
  <si>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</si>
  <si>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</si>
  <si>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</si>
  <si>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</si>
  <si>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</si>
  <si>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</si>
  <si>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</si>
  <si>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</si>
  <si>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</si>
  <si>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</si>
  <si>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</si>
  <si>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</si>
  <si>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</si>
  <si>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</si>
  <si>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</si>
  <si>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</si>
  <si>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</si>
  <si>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</si>
  <si>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</si>
  <si>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</si>
  <si>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</si>
  <si>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</si>
  <si>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</si>
  <si>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</si>
  <si>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</si>
  <si>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</si>
  <si>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</si>
  <si>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</si>
  <si>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</si>
  <si>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</si>
  <si>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</si>
  <si>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</si>
  <si>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</si>
  <si>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</si>
  <si>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</si>
  <si>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</si>
  <si>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</si>
  <si>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</si>
  <si>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</si>
  <si>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</si>
  <si>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</si>
  <si>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</si>
  <si>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</si>
  <si>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</si>
  <si>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</si>
  <si>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</si>
  <si>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</si>
  <si>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</si>
  <si>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</si>
  <si>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</si>
  <si>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</si>
  <si>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</si>
  <si>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</si>
  <si>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</si>
  <si>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</si>
  <si>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</si>
  <si>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</si>
  <si>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</si>
  <si>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</si>
  <si>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</si>
  <si>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</si>
  <si>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</si>
  <si>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</si>
  <si>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</si>
  <si>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</si>
  <si>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</si>
  <si>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</si>
  <si>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</si>
  <si>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</si>
  <si>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</si>
  <si>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</si>
  <si>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</si>
  <si>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</si>
  <si>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</si>
  <si>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</si>
  <si>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</si>
  <si>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</si>
  <si>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</si>
  <si>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</si>
  <si>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</si>
  <si>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</si>
  <si>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</si>
  <si>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</si>
  <si>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</si>
  <si>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</si>
  <si>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</si>
  <si>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</si>
  <si>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</si>
  <si>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</si>
  <si>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</si>
  <si>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</si>
  <si>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</si>
  <si>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</si>
  <si>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</si>
  <si>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</si>
  <si>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</si>
  <si>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</si>
  <si>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</si>
  <si>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</si>
  <si>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</si>
  <si>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</si>
  <si>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</si>
  <si>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</si>
  <si>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</si>
  <si>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</si>
  <si>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</si>
  <si>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</si>
  <si>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</si>
  <si>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</si>
  <si>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</si>
  <si>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</si>
  <si>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</si>
  <si>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</si>
  <si>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</si>
  <si>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</si>
  <si>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</si>
  <si>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</si>
  <si>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</si>
  <si>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</si>
  <si>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</si>
  <si>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</si>
  <si>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</si>
  <si>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</si>
  <si>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</si>
  <si>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</si>
  <si>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</si>
  <si>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</si>
  <si>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</si>
  <si>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</si>
  <si>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</si>
  <si>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</si>
  <si>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</si>
  <si>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</si>
  <si>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</si>
  <si>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</si>
  <si>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</si>
  <si>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</si>
  <si>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</si>
  <si>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</si>
  <si>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</si>
  <si>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</si>
  <si>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</si>
  <si>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</si>
  <si>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</si>
  <si>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</si>
  <si>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</si>
  <si>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</si>
  <si>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</si>
  <si>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</si>
  <si>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</si>
  <si>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</si>
  <si>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</si>
  <si>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</si>
  <si>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</si>
  <si>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</si>
  <si>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</si>
  <si>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</si>
  <si>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</si>
  <si>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</si>
  <si>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</si>
  <si>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</si>
  <si>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</si>
  <si>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</si>
  <si>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</si>
  <si>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</si>
  <si>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</si>
  <si>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</si>
  <si>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</si>
  <si>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</si>
  <si>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</si>
  <si>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</si>
  <si>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</si>
  <si>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</si>
  <si>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</si>
  <si>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</si>
  <si>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</si>
  <si>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</si>
  <si>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</si>
  <si>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</si>
  <si>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</si>
  <si>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</si>
  <si>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</si>
  <si>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</si>
  <si>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</si>
  <si>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</si>
  <si>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</si>
  <si>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</si>
  <si>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</si>
  <si>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</si>
  <si>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</si>
  <si>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</si>
  <si>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</si>
  <si>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</si>
  <si>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</si>
  <si>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</si>
  <si>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</si>
  <si>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</si>
  <si>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</si>
  <si>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</si>
  <si>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</si>
  <si>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</si>
  <si>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</si>
  <si>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</si>
  <si>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</si>
  <si>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</si>
  <si>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</si>
  <si>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</si>
  <si>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</si>
  <si>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</si>
  <si>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</si>
  <si>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</si>
  <si>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</si>
  <si>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</si>
  <si>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</si>
  <si>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</si>
  <si>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</si>
  <si>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</si>
  <si>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</si>
  <si>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</si>
  <si>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</si>
  <si>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</si>
  <si>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</si>
  <si>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</si>
  <si>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</si>
  <si>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</si>
  <si>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</si>
  <si>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</si>
  <si>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</si>
  <si>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</si>
  <si>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</si>
  <si>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</si>
  <si>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</si>
  <si>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</si>
  <si>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</si>
  <si>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</si>
  <si>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</si>
  <si>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</si>
  <si>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</si>
  <si>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</si>
  <si>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</si>
  <si>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</si>
  <si>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</si>
  <si>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</si>
  <si>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</si>
  <si>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</si>
  <si>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</si>
  <si>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</si>
  <si>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</si>
  <si>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</si>
  <si>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</si>
  <si>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</si>
  <si>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</si>
  <si>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</si>
  <si>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</si>
  <si>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</si>
  <si>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</si>
  <si>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</si>
  <si>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</si>
  <si>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</si>
  <si>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</si>
  <si>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</si>
  <si>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</si>
  <si>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</si>
  <si>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</si>
  <si>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</si>
  <si>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</si>
  <si>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</si>
  <si>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</si>
  <si>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</si>
  <si>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</si>
  <si>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</si>
  <si>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</si>
  <si>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</si>
  <si>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</si>
  <si>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</si>
  <si>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</si>
  <si>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</si>
  <si>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</si>
  <si>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</si>
  <si>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</si>
  <si>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</si>
  <si>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</si>
  <si>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</si>
  <si>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</si>
  <si>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</si>
  <si>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</si>
  <si>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</si>
  <si>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</si>
  <si>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</si>
  <si>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</si>
  <si>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</si>
  <si>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</si>
  <si>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</si>
  <si>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</si>
  <si>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</si>
  <si>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</si>
  <si>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</si>
  <si>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</si>
  <si>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</si>
  <si>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</si>
  <si>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</si>
  <si>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</si>
  <si>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</si>
  <si>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</si>
  <si>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</si>
  <si>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</si>
  <si>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</si>
  <si>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</si>
  <si>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</si>
  <si>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</si>
  <si>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</si>
  <si>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</si>
  <si>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</si>
  <si>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</si>
  <si>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</si>
  <si>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</si>
  <si>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</si>
  <si>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</si>
  <si>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</si>
  <si>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</si>
  <si>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</si>
  <si>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</si>
  <si>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</si>
  <si>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</si>
  <si>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</si>
  <si>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</si>
  <si>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</si>
  <si>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</si>
  <si>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</si>
  <si>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</si>
  <si>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</si>
  <si>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</si>
  <si>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</si>
  <si>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</si>
  <si>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</si>
  <si>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</si>
  <si>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</si>
  <si>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</si>
  <si>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</si>
  <si>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</si>
  <si>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</si>
  <si>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</si>
  <si>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</si>
  <si>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</si>
  <si>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</si>
  <si>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</si>
  <si>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</si>
  <si>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</si>
  <si>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</si>
  <si>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</si>
  <si>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</si>
  <si>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</si>
  <si>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</si>
  <si>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</si>
  <si>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</si>
  <si>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</si>
  <si>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</si>
  <si>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</si>
  <si>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</si>
  <si>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</si>
  <si>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</si>
  <si>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</si>
  <si>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</si>
  <si>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</si>
  <si>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</si>
  <si>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</si>
  <si>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</si>
  <si>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</si>
  <si>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</si>
  <si>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</si>
  <si>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</si>
  <si>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</si>
  <si>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</si>
  <si>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</si>
  <si>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</si>
  <si>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</si>
  <si>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</si>
  <si>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</si>
  <si>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</si>
  <si>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</si>
  <si>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</si>
  <si>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</si>
  <si>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</si>
  <si>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</si>
  <si>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</si>
  <si>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</si>
  <si>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</si>
  <si>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</si>
  <si>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</si>
  <si>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</si>
  <si>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</si>
  <si>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</si>
  <si>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</si>
  <si>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</si>
  <si>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</si>
  <si>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</si>
  <si>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</si>
  <si>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</si>
  <si>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</si>
  <si>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</si>
  <si>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</si>
  <si>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</si>
  <si>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</si>
  <si>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</si>
  <si>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</si>
  <si>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</si>
  <si>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</si>
  <si>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</si>
  <si>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</si>
  <si>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</si>
  <si>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</si>
  <si>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</si>
  <si>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</si>
  <si>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</si>
  <si>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</si>
  <si>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</si>
  <si>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</si>
  <si>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</si>
  <si>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</si>
  <si>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</si>
  <si>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</si>
  <si>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</si>
  <si>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</si>
  <si>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</si>
  <si>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</si>
  <si>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</si>
  <si>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</si>
  <si>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</si>
  <si>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</si>
  <si>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</si>
  <si>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</si>
  <si>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</si>
  <si>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</si>
  <si>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</si>
  <si>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</si>
  <si>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</si>
  <si>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</si>
  <si>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</si>
  <si>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</si>
  <si>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</si>
  <si>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</si>
  <si>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</si>
  <si>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</si>
  <si>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</si>
  <si>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</si>
  <si>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</si>
  <si>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</si>
  <si>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</si>
  <si>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</si>
  <si>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</si>
  <si>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</si>
  <si>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</si>
  <si>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</si>
  <si>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</si>
  <si>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</si>
  <si>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</si>
  <si>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</si>
  <si>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</si>
  <si>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</si>
  <si>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</si>
  <si>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</si>
  <si>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</si>
  <si>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</si>
  <si>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</si>
  <si>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</si>
  <si>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</si>
  <si>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</si>
  <si>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</si>
  <si>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</si>
  <si>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</si>
  <si>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</si>
  <si>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</si>
  <si>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</si>
  <si>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</si>
  <si>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</si>
  <si>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</si>
  <si>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</si>
  <si>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</si>
  <si>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</si>
  <si>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</si>
  <si>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</si>
  <si>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</si>
  <si>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</si>
  <si>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</si>
  <si>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</si>
  <si>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</si>
  <si>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</si>
  <si>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</si>
  <si>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</si>
  <si>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</si>
  <si>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</si>
  <si>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</si>
  <si>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</si>
  <si>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</si>
  <si>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</si>
  <si>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</si>
  <si>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</si>
  <si>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</si>
  <si>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</si>
  <si>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</si>
  <si>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</si>
  <si>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</si>
  <si>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</si>
  <si>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</si>
  <si>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</si>
  <si>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</si>
  <si>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</si>
  <si>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</si>
  <si>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</si>
  <si>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</si>
  <si>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</si>
  <si>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</si>
  <si>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</si>
  <si>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</si>
  <si>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</si>
  <si>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</si>
  <si>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</si>
  <si>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</si>
  <si>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</si>
  <si>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</si>
  <si>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</si>
  <si>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</si>
  <si>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</si>
  <si>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</si>
  <si>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</si>
  <si>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</si>
  <si>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</si>
  <si>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</si>
  <si>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</si>
  <si>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</si>
  <si>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</si>
  <si>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</si>
  <si>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</si>
  <si>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</si>
  <si>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</si>
  <si>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</si>
  <si>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</si>
  <si>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</si>
  <si>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</si>
  <si>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</si>
  <si>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</si>
  <si>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</si>
  <si>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</si>
  <si>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</si>
  <si>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</si>
  <si>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</si>
  <si>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</si>
  <si>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</si>
  <si>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</si>
  <si>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</si>
  <si>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</si>
  <si>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</si>
  <si>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</si>
  <si>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</si>
  <si>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</si>
  <si>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</si>
  <si>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</si>
  <si>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</si>
  <si>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</si>
  <si>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</si>
  <si>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</si>
  <si>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</si>
  <si>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</si>
  <si>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</si>
  <si>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</si>
  <si>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</si>
  <si>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</si>
  <si>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</si>
  <si>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</si>
  <si>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</si>
  <si>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</si>
  <si>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</si>
  <si>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</si>
  <si>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</si>
  <si>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</si>
  <si>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</si>
  <si>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</si>
  <si>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</si>
  <si>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</si>
  <si>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</si>
  <si>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</si>
  <si>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</si>
  <si>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</si>
  <si>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</si>
  <si>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</si>
  <si>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</si>
  <si>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</si>
  <si>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</si>
  <si>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</si>
  <si>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</si>
  <si>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</si>
  <si>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</si>
  <si>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</si>
  <si>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</si>
  <si>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</si>
  <si>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</si>
  <si>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</si>
  <si>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</si>
  <si>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</si>
  <si>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</si>
  <si>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</si>
  <si>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</si>
  <si>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</si>
  <si>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</si>
  <si>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</si>
  <si>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</si>
  <si>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</si>
  <si>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</si>
  <si>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</si>
  <si>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</si>
  <si>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</si>
  <si>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</si>
  <si>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</si>
  <si>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</si>
  <si>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</si>
  <si>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</si>
  <si>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</si>
  <si>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</si>
  <si>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</si>
  <si>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</si>
  <si>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</si>
  <si>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</si>
  <si>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</si>
  <si>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</si>
  <si>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</si>
  <si>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</si>
  <si>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</si>
  <si>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</si>
  <si>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</si>
  <si>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</si>
  <si>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</si>
  <si>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</si>
  <si>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</si>
  <si>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</si>
  <si>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</si>
  <si>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</si>
  <si>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</si>
  <si>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</si>
  <si>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</si>
  <si>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</si>
  <si>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</si>
  <si>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</si>
  <si>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</si>
  <si>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</si>
  <si>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</si>
  <si>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</si>
  <si>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</si>
  <si>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</si>
  <si>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</si>
  <si>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</si>
  <si>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</si>
  <si>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</si>
  <si>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</si>
  <si>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</si>
  <si>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</si>
  <si>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</si>
  <si>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</si>
  <si>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</si>
  <si>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</si>
  <si>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</si>
  <si>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</si>
  <si>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</si>
  <si>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</si>
  <si>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</si>
  <si>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</si>
  <si>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</si>
  <si>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</si>
  <si>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</si>
  <si>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</si>
  <si>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</si>
  <si>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</si>
  <si>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</si>
  <si>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</si>
  <si>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</si>
  <si>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</si>
  <si>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</si>
  <si>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</si>
  <si>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</si>
  <si>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</si>
  <si>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</si>
  <si>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</si>
  <si>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</si>
  <si>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</si>
  <si>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</si>
  <si>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</si>
  <si>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</si>
  <si>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</si>
  <si>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</si>
  <si>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</si>
  <si>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</si>
  <si>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</si>
  <si>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</si>
  <si>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</si>
  <si>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</si>
  <si>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</si>
  <si>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</si>
  <si>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</si>
  <si>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</si>
  <si>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</si>
  <si>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</si>
  <si>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</si>
  <si>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</si>
  <si>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</si>
  <si>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</si>
  <si>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</si>
  <si>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</si>
  <si>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</si>
  <si>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</si>
  <si>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</si>
  <si>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</si>
  <si>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</si>
  <si>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</si>
  <si>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</si>
  <si>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</si>
  <si>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</si>
  <si>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</si>
  <si>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</si>
  <si>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</si>
  <si>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</si>
  <si>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</si>
  <si>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</si>
  <si>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</si>
  <si>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</si>
  <si>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</si>
  <si>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</si>
  <si>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</si>
  <si>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</si>
  <si>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</si>
  <si>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</si>
  <si>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</si>
  <si>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</si>
  <si>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</si>
  <si>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</si>
  <si>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</si>
  <si>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</si>
  <si>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</si>
  <si>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</si>
  <si>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</si>
  <si>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</si>
  <si>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</si>
  <si>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</si>
  <si>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</si>
  <si>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</si>
  <si>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</si>
  <si>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</si>
  <si>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</si>
  <si>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</si>
  <si>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</si>
  <si>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</si>
  <si>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</si>
  <si>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</si>
  <si>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</si>
  <si>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</si>
  <si>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</si>
  <si>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</si>
  <si>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</si>
  <si>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</si>
  <si>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</si>
  <si>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</si>
  <si>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</si>
  <si>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</si>
  <si>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</si>
  <si>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</si>
  <si>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</si>
  <si>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</si>
  <si>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</si>
  <si>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</si>
  <si>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</si>
  <si>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</si>
  <si>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</si>
  <si>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</si>
  <si>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</si>
  <si>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</si>
  <si>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</si>
  <si>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</si>
  <si>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</si>
  <si>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</si>
  <si>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</si>
  <si>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</si>
  <si>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</si>
  <si>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</si>
  <si>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</si>
  <si>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</si>
  <si>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</si>
  <si>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</si>
  <si>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</si>
  <si>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</si>
  <si>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</si>
  <si>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</si>
  <si>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</si>
  <si>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</si>
  <si>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</si>
  <si>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</si>
  <si>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</si>
  <si>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</si>
  <si>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</si>
  <si>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</si>
  <si>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</si>
  <si>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</si>
  <si>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</si>
  <si>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</si>
  <si>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</si>
  <si>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</si>
  <si>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</si>
  <si>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</si>
  <si>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</si>
  <si>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</si>
  <si>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</si>
  <si>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</si>
  <si>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</si>
  <si>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</si>
  <si>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</si>
  <si>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</si>
  <si>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</si>
  <si>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</si>
  <si>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</si>
  <si>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</si>
  <si>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</si>
  <si>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</si>
  <si>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</si>
  <si>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</si>
  <si>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</si>
  <si>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</si>
  <si>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</si>
  <si>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</si>
  <si>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</si>
  <si>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</si>
  <si>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</si>
  <si>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</si>
  <si>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</si>
  <si>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</si>
  <si>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</si>
  <si>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</si>
  <si>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</si>
  <si>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</si>
  <si>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</si>
  <si>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</si>
  <si>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</si>
  <si>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</si>
  <si>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</si>
  <si>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</si>
  <si>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</si>
  <si>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</si>
  <si>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</si>
  <si>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</si>
  <si>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</si>
  <si>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</si>
  <si>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</si>
  <si>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</si>
  <si>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</si>
  <si>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</si>
  <si>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</si>
  <si>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</si>
  <si>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</si>
  <si>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</si>
  <si>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</si>
  <si>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</si>
  <si>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</si>
  <si>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</si>
  <si>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</si>
  <si>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</si>
  <si>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</si>
  <si>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</si>
  <si>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</si>
  <si>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</si>
  <si>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</si>
  <si>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</si>
  <si>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</si>
  <si>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</si>
  <si>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</si>
  <si>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</si>
  <si>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</si>
  <si>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</si>
  <si>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</si>
  <si>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</si>
  <si>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</si>
  <si>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</si>
  <si>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</si>
  <si>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</si>
  <si>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</si>
  <si>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</si>
  <si>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</si>
  <si>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</si>
  <si>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</si>
  <si>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</si>
  <si>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</si>
  <si>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</si>
  <si>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</si>
  <si>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</si>
  <si>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</si>
  <si>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</si>
  <si>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</si>
  <si>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</si>
  <si>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</si>
  <si>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</si>
  <si>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</si>
  <si>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</si>
  <si>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</si>
  <si>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</si>
  <si>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</si>
  <si>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</si>
  <si>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</si>
  <si>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</si>
  <si>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</si>
  <si>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</si>
  <si>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</si>
  <si>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</si>
  <si>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</si>
  <si>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</si>
  <si>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</si>
  <si>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</si>
  <si>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</si>
  <si>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</si>
  <si>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</si>
  <si>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</si>
  <si>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</si>
  <si>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</si>
  <si>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</si>
  <si>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</si>
  <si>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</si>
  <si>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</si>
  <si>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</si>
  <si>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</si>
  <si>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</si>
  <si>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</si>
  <si>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</si>
  <si>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</si>
  <si>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</si>
  <si>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</si>
  <si>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</si>
  <si>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</si>
  <si>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</si>
  <si>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</si>
  <si>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</si>
  <si>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</si>
  <si>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</si>
  <si>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</si>
  <si>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</si>
  <si>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</si>
  <si>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</si>
  <si>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</si>
  <si>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</si>
  <si>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</si>
  <si>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</si>
  <si>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</si>
  <si>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</si>
  <si>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</si>
  <si>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</si>
  <si>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</si>
  <si>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</si>
  <si>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</si>
  <si>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</si>
  <si>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</si>
  <si>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</si>
  <si>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</si>
  <si>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</si>
  <si>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</si>
  <si>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</si>
  <si>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</si>
  <si>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</si>
  <si>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</si>
  <si>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</si>
  <si>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</si>
  <si>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</si>
  <si>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</si>
  <si>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</si>
  <si>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</si>
  <si>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</si>
  <si>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</si>
  <si>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</si>
  <si>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</si>
  <si>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</si>
  <si>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</si>
  <si>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</si>
  <si>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</si>
  <si>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</si>
  <si>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</si>
  <si>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</si>
  <si>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</si>
  <si>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</si>
  <si>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</si>
  <si>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</si>
  <si>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</si>
  <si>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</si>
  <si>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</si>
  <si>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</si>
  <si>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</si>
  <si>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</si>
  <si>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</si>
  <si>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</si>
  <si>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</si>
  <si>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</si>
  <si>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</si>
  <si>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</si>
  <si>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</si>
  <si>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</si>
  <si>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</si>
  <si>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</si>
  <si>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</si>
  <si>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</si>
  <si>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</si>
  <si>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</si>
  <si>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</si>
  <si>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</si>
  <si>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</si>
  <si>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</si>
  <si>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</si>
  <si>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</si>
  <si>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</si>
  <si>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</si>
  <si>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</si>
  <si>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</si>
  <si>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</si>
  <si>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</si>
  <si>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</si>
  <si>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</si>
  <si>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</si>
  <si>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</si>
  <si>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</si>
  <si>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</si>
  <si>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</si>
  <si>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</si>
  <si>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</si>
  <si>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</si>
  <si>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</si>
  <si>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</si>
  <si>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</si>
  <si>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</si>
  <si>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</si>
  <si>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</si>
  <si>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</si>
  <si>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</si>
  <si>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</si>
  <si>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</si>
  <si>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</si>
  <si>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</si>
  <si>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</si>
  <si>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</si>
  <si>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</si>
  <si>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</si>
  <si>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</si>
  <si>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</si>
  <si>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</si>
  <si>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</si>
  <si>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</si>
  <si>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</si>
  <si>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</si>
  <si>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</si>
  <si>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</si>
  <si>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</si>
  <si>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</si>
  <si>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</si>
  <si>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</si>
  <si>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</si>
  <si>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</si>
  <si>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</si>
  <si>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</si>
  <si>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</si>
  <si>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</si>
  <si>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</si>
  <si>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</si>
  <si>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</si>
  <si>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</si>
  <si>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</si>
  <si>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</si>
  <si>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</si>
  <si>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</si>
  <si>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</si>
  <si>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</si>
  <si>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</si>
  <si>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</si>
  <si>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</si>
  <si>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</si>
  <si>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</si>
  <si>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</si>
  <si>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</si>
  <si>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</si>
  <si>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</si>
  <si>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</si>
  <si>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</si>
  <si>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</si>
  <si>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</si>
  <si>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</si>
  <si>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</si>
  <si>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</si>
  <si>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</si>
  <si>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</si>
  <si>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</si>
  <si>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</si>
  <si>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</si>
  <si>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</si>
  <si>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</si>
  <si>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</si>
  <si>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</si>
  <si>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</si>
  <si>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</si>
  <si>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</si>
  <si>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</si>
  <si>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</si>
  <si>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</si>
  <si>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</si>
  <si>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</si>
  <si>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</si>
  <si>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</si>
  <si>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</si>
  <si>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</si>
  <si>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</si>
  <si>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</si>
  <si>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</si>
  <si>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</si>
  <si>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</si>
  <si>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</si>
  <si>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</si>
  <si>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</si>
  <si>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</si>
  <si>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</si>
  <si>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</si>
  <si>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</si>
  <si>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</si>
  <si>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</si>
  <si>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</si>
  <si>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</si>
  <si>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</si>
  <si>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</si>
  <si>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</si>
  <si>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</si>
  <si>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</si>
  <si>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</si>
  <si>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</si>
  <si>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</si>
  <si>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</si>
  <si>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</si>
  <si>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</si>
  <si>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</si>
  <si>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</si>
  <si>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</si>
  <si>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</si>
  <si>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</si>
  <si>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</si>
  <si>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</si>
  <si>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</si>
  <si>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</si>
  <si>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</si>
  <si>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</si>
  <si>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</si>
  <si>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</si>
  <si>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</si>
  <si>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</si>
  <si>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</si>
  <si>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</si>
  <si>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</si>
  <si>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</si>
  <si>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</si>
  <si>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</si>
  <si>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</si>
  <si>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</si>
  <si>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</si>
  <si>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</si>
  <si>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</si>
  <si>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</si>
  <si>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</si>
  <si>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</si>
  <si>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</si>
  <si>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</si>
  <si>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</si>
  <si>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</si>
  <si>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</si>
  <si>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</si>
  <si>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</si>
  <si>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</si>
  <si>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</si>
  <si>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</si>
  <si>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</si>
  <si>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</si>
  <si>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</si>
  <si>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</si>
  <si>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</si>
  <si>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</si>
  <si>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</si>
  <si>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</si>
  <si>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</si>
  <si>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</si>
  <si>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</si>
  <si>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</si>
  <si>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</si>
  <si>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</si>
  <si>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</si>
  <si>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</si>
  <si>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</si>
  <si>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</si>
  <si>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</si>
  <si>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</si>
  <si>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</si>
  <si>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</si>
  <si>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</si>
  <si>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</si>
  <si>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</si>
  <si>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</si>
  <si>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</si>
  <si>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</si>
  <si>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</si>
  <si>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</si>
  <si>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</si>
  <si>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</si>
  <si>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</si>
  <si>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</si>
  <si>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</si>
  <si>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</si>
  <si>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</si>
  <si>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</si>
  <si>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</si>
  <si>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</si>
  <si>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</si>
  <si>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</si>
  <si>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</si>
  <si>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</si>
  <si>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</si>
  <si>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</si>
  <si>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</si>
  <si>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</si>
  <si>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</si>
  <si>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</si>
  <si>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</si>
  <si>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</si>
  <si>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</si>
  <si>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</si>
  <si>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</si>
  <si>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</si>
  <si>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</si>
  <si>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</si>
  <si>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</si>
  <si>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</si>
  <si>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</si>
  <si>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</si>
  <si>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</si>
  <si>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</si>
  <si>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</si>
  <si>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</si>
  <si>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</si>
  <si>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</si>
  <si>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</si>
  <si>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</si>
  <si>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</si>
  <si>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</si>
  <si>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</si>
  <si>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</si>
  <si>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</si>
  <si>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</si>
  <si>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</si>
  <si>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</si>
  <si>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</si>
  <si>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</si>
  <si>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</si>
  <si>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</si>
  <si>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</si>
  <si>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</si>
  <si>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</si>
  <si>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</si>
  <si>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</si>
  <si>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</si>
  <si>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</si>
  <si>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</si>
  <si>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</si>
  <si>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</si>
  <si>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</si>
  <si>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</si>
  <si>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</si>
  <si>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</si>
  <si>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</si>
  <si>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</si>
  <si>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</si>
  <si>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</si>
  <si>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</si>
  <si>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</si>
  <si>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</si>
  <si>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</si>
  <si>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</si>
  <si>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</si>
  <si>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</si>
  <si>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</si>
  <si>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</si>
  <si>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</si>
  <si>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</si>
  <si>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</si>
  <si>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</si>
  <si>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</si>
  <si>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</si>
  <si>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</si>
  <si>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</si>
  <si>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</si>
  <si>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</si>
  <si>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</si>
  <si>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</si>
  <si>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</si>
  <si>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</si>
  <si>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</si>
  <si>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</si>
  <si>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</si>
  <si>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</si>
  <si>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</si>
  <si>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</si>
  <si>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</si>
  <si>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</si>
  <si>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</si>
  <si>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</si>
  <si>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</si>
  <si>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</si>
  <si>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</si>
  <si>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</si>
  <si>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</si>
  <si>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</si>
  <si>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</si>
  <si>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</si>
  <si>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</si>
  <si>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</si>
  <si>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</si>
  <si>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</si>
  <si>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</si>
  <si>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</si>
  <si>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</si>
  <si>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</si>
  <si>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</si>
  <si>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</si>
  <si>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</si>
  <si>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</si>
  <si>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</si>
  <si>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</si>
  <si>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</si>
  <si>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</si>
  <si>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</si>
  <si>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</si>
  <si>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</si>
  <si>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</si>
  <si>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</si>
  <si>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</si>
  <si>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</si>
  <si>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</si>
  <si>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</si>
  <si>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</si>
  <si>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</si>
  <si>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</si>
  <si>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</si>
  <si>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</si>
  <si>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</si>
  <si>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</si>
  <si>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</si>
  <si>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</si>
  <si>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</si>
  <si>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</si>
  <si>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</si>
  <si>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</si>
  <si>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</si>
  <si>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</si>
  <si>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</si>
  <si>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</si>
  <si>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</si>
  <si>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</si>
  <si>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</si>
  <si>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</si>
  <si>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</si>
  <si>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</si>
  <si>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</si>
  <si>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</si>
  <si>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</si>
  <si>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</si>
  <si>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</si>
  <si>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</si>
  <si>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</si>
  <si>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</si>
  <si>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</si>
  <si>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</si>
  <si>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</si>
  <si>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</si>
  <si>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</si>
  <si>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</si>
  <si>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</si>
  <si>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</si>
  <si>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</si>
  <si>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</si>
  <si>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</si>
  <si>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</si>
  <si>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</si>
  <si>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</si>
  <si>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</si>
  <si>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</si>
  <si>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</si>
  <si>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</si>
  <si>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</si>
  <si>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</si>
  <si>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</si>
  <si>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</si>
  <si>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</si>
  <si>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</si>
  <si>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</si>
  <si>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</si>
  <si>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</si>
  <si>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</si>
  <si>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</si>
  <si>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</si>
  <si>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</si>
  <si>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</si>
  <si>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</si>
  <si>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</si>
  <si>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</si>
  <si>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</si>
  <si>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</si>
  <si>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</si>
  <si>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</si>
  <si>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</si>
  <si>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</si>
  <si>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</si>
  <si>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</si>
  <si>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</si>
  <si>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</si>
  <si>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</si>
  <si>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</si>
  <si>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</si>
  <si>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</si>
  <si>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</si>
  <si>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</si>
  <si>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</si>
  <si>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</si>
  <si>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</si>
  <si>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</si>
  <si>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</si>
  <si>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</si>
  <si>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</si>
  <si>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</si>
  <si>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</si>
  <si>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</si>
  <si>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</si>
  <si>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</si>
  <si>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</si>
  <si>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</si>
  <si>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</si>
  <si>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</si>
  <si>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</si>
  <si>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</si>
  <si>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</si>
  <si>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</si>
  <si>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</si>
  <si>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</si>
  <si>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</si>
  <si>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</si>
  <si>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</si>
  <si>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</si>
  <si>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</si>
  <si>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</si>
  <si>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</si>
  <si>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</si>
  <si>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</si>
  <si>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</si>
  <si>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</si>
  <si>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</si>
  <si>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</si>
  <si>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</si>
  <si>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</si>
  <si>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</si>
  <si>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</si>
  <si>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</si>
  <si>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</si>
  <si>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</si>
  <si>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</si>
  <si>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</si>
  <si>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</si>
  <si>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</si>
  <si>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</si>
  <si>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</si>
  <si>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</si>
  <si>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</si>
  <si>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</si>
  <si>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</si>
  <si>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</si>
  <si>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</si>
  <si>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</si>
  <si>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</si>
  <si>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</si>
  <si>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</si>
  <si>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</si>
  <si>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</si>
  <si>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</si>
  <si>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</si>
  <si>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</si>
  <si>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</si>
  <si>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</si>
  <si>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</si>
  <si>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</si>
  <si>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</si>
  <si>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</si>
  <si>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</si>
  <si>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</si>
  <si>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</si>
  <si>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</si>
  <si>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</si>
  <si>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</si>
  <si>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</si>
  <si>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</si>
  <si>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</si>
  <si>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</si>
  <si>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</si>
  <si>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</si>
  <si>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</si>
  <si>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</si>
  <si>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</si>
  <si>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</si>
  <si>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</si>
  <si>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</si>
  <si>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</si>
  <si>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</si>
  <si>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</si>
  <si>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</si>
  <si>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</si>
  <si>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</si>
  <si>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</si>
  <si>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</si>
  <si>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</si>
  <si>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</si>
  <si>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</si>
  <si>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</si>
  <si>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</si>
  <si>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</si>
  <si>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</si>
  <si>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</si>
  <si>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</si>
  <si>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</si>
  <si>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</si>
  <si>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</si>
  <si>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</si>
  <si>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</si>
  <si>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</si>
  <si>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</si>
  <si>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</si>
  <si>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</si>
  <si>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</si>
  <si>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</si>
  <si>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</si>
  <si>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</si>
  <si>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</si>
  <si>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</si>
  <si>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</si>
  <si>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</si>
  <si>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</si>
  <si>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</si>
  <si>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</si>
  <si>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</si>
  <si>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</si>
  <si>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</si>
  <si>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</si>
  <si>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</si>
  <si>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</si>
  <si>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</si>
  <si>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</si>
  <si>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</si>
  <si>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</si>
  <si>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</si>
  <si>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</si>
  <si>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</si>
  <si>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</si>
  <si>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</si>
  <si>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</si>
  <si>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</si>
  <si>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</si>
  <si>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</si>
  <si>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</si>
  <si>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</si>
  <si>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</si>
  <si>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</si>
  <si>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</si>
  <si>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</si>
  <si>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</si>
  <si>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</si>
  <si>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</si>
  <si>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</si>
  <si>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</si>
  <si>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</si>
  <si>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</si>
  <si>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</si>
  <si>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</si>
  <si>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</si>
  <si>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</si>
  <si>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</si>
  <si>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</si>
  <si>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</si>
  <si>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</si>
  <si>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</si>
  <si>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</si>
  <si>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</si>
  <si>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</si>
  <si>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</si>
  <si>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</si>
  <si>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</si>
  <si>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</si>
  <si>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</si>
  <si>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</si>
  <si>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</si>
  <si>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</si>
  <si>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</si>
  <si>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</si>
  <si>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</si>
  <si>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</si>
  <si>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</si>
  <si>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</si>
  <si>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</si>
  <si>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</si>
  <si>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</si>
  <si>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</si>
  <si>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</si>
  <si>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</si>
  <si>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</si>
  <si>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</si>
  <si>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</si>
  <si>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</si>
  <si>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</si>
  <si>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</si>
  <si>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</si>
  <si>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</si>
  <si>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</si>
  <si>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</si>
  <si>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</si>
  <si>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</si>
  <si>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</si>
  <si>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</si>
  <si>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</si>
  <si>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</si>
  <si>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</si>
  <si>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</si>
  <si>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</si>
  <si>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</si>
  <si>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</si>
  <si>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</si>
  <si>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</si>
  <si>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</si>
  <si>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</si>
  <si>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</si>
  <si>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</si>
  <si>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</si>
  <si>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</si>
  <si>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</si>
  <si>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</si>
  <si>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</si>
  <si>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</si>
  <si>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</si>
  <si>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</si>
  <si>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</si>
  <si>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</si>
  <si>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</si>
  <si>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</si>
  <si>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</si>
  <si>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</si>
  <si>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</si>
  <si>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</si>
  <si>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</si>
  <si>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</si>
  <si>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</si>
  <si>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</si>
  <si>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</si>
  <si>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</si>
  <si>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</si>
  <si>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</si>
  <si>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</si>
  <si>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</si>
  <si>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</si>
  <si>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</si>
  <si>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</si>
  <si>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</si>
  <si>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</si>
  <si>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</si>
  <si>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</si>
  <si>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</si>
  <si>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</si>
  <si>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</si>
  <si>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</si>
  <si>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</si>
  <si>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</si>
  <si>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</si>
  <si>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</si>
  <si>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</si>
  <si>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</si>
  <si>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</si>
  <si>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</si>
  <si>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</si>
  <si>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</si>
  <si>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</si>
  <si>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</si>
  <si>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</si>
  <si>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</si>
  <si>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</si>
  <si>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</si>
  <si>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</si>
  <si>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</si>
  <si>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</si>
  <si>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</si>
  <si>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</si>
  <si>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</si>
  <si>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</si>
  <si>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</si>
  <si>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</si>
  <si>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</si>
  <si>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</si>
  <si>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</si>
  <si>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</si>
  <si>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</si>
  <si>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</si>
  <si>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</si>
  <si>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</si>
  <si>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</si>
  <si>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</si>
  <si>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</si>
  <si>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</si>
  <si>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</si>
  <si>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</si>
  <si>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</si>
  <si>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</si>
  <si>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</si>
  <si>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</si>
  <si>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</si>
  <si>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</si>
  <si>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</si>
  <si>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</si>
  <si>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</si>
  <si>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</si>
  <si>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</si>
  <si>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</si>
  <si>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</si>
  <si>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</si>
  <si>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</si>
  <si>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</si>
  <si>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</si>
  <si>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</si>
  <si>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</si>
  <si>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</si>
  <si>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</si>
  <si>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</si>
  <si>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</si>
  <si>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</si>
  <si>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</si>
  <si>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</si>
  <si>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</si>
  <si>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</si>
  <si>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</si>
  <si>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</si>
  <si>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</si>
  <si>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</si>
  <si>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</si>
  <si>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</si>
  <si>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</si>
  <si>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</si>
  <si>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</si>
  <si>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</si>
  <si>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</si>
  <si>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</si>
  <si>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</si>
  <si>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</si>
  <si>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</si>
  <si>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</si>
  <si>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</si>
  <si>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</si>
  <si>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</si>
  <si>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</si>
  <si>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</si>
  <si>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</si>
  <si>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</si>
  <si>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</si>
  <si>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</si>
  <si>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</si>
  <si>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</si>
  <si>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</si>
  <si>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</si>
  <si>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</si>
  <si>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</si>
  <si>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</si>
  <si>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</si>
  <si>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</si>
  <si>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</si>
  <si>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</si>
  <si>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</si>
  <si>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</si>
  <si>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</si>
  <si>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</si>
  <si>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</si>
  <si>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</si>
  <si>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</si>
  <si>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</si>
  <si>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</si>
  <si>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</si>
  <si>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</si>
  <si>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</si>
  <si>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</si>
  <si>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</si>
  <si>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</si>
  <si>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</si>
  <si>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</si>
  <si>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</si>
  <si>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</si>
  <si>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</si>
  <si>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</si>
  <si>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</si>
  <si>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</si>
  <si>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</si>
  <si>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</si>
  <si>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</si>
  <si>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</si>
  <si>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</si>
  <si>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</si>
  <si>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</si>
  <si>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</si>
  <si>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</si>
  <si>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</si>
  <si>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</si>
  <si>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</si>
  <si>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</si>
  <si>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</si>
  <si>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</si>
  <si>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</si>
  <si>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</si>
  <si>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</si>
  <si>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</si>
  <si>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</si>
  <si>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</si>
  <si>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</si>
  <si>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</si>
  <si>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</si>
  <si>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</si>
  <si>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</si>
  <si>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</si>
  <si>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</si>
  <si>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</si>
  <si>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</si>
  <si>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</si>
  <si>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</si>
  <si>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</si>
  <si>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</si>
  <si>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</si>
  <si>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</si>
  <si>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</si>
  <si>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</si>
  <si>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</si>
  <si>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</si>
  <si>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</si>
  <si>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</si>
  <si>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</si>
  <si>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</si>
  <si>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</si>
  <si>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</si>
  <si>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</si>
  <si>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</si>
  <si>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</si>
  <si>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</si>
  <si>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</si>
  <si>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</si>
  <si>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</si>
  <si>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</si>
  <si>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</si>
  <si>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</si>
  <si>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</si>
  <si>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</si>
  <si>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</si>
  <si>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</si>
  <si>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</si>
  <si>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</si>
  <si>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</si>
  <si>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</si>
  <si>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</si>
  <si>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</si>
  <si>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</si>
  <si>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</si>
  <si>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</si>
  <si>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</si>
  <si>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</si>
  <si>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</si>
  <si>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</si>
  <si>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</si>
  <si>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</si>
  <si>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</si>
  <si>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</si>
  <si>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</si>
  <si>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</si>
  <si>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</si>
  <si>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</si>
  <si>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</si>
  <si>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</si>
  <si>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</si>
  <si>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</si>
  <si>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</si>
  <si>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</si>
  <si>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</si>
  <si>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</si>
  <si>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</si>
  <si>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</si>
  <si>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</si>
  <si>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</si>
  <si>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</si>
  <si>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</si>
  <si>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</si>
  <si>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</si>
  <si>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</si>
  <si>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</si>
  <si>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</si>
  <si>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</si>
  <si>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</si>
  <si>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</si>
  <si>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</si>
  <si>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</si>
  <si>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</si>
  <si>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</si>
  <si>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</si>
  <si>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</si>
  <si>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</si>
  <si>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</si>
  <si>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</si>
  <si>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</si>
  <si>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</si>
  <si>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</si>
  <si>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</si>
  <si>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</si>
  <si>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</si>
  <si>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</si>
  <si>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</si>
  <si>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</si>
  <si>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</si>
  <si>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</si>
  <si>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</si>
  <si>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</si>
  <si>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</si>
  <si>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</si>
  <si>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</si>
  <si>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</si>
  <si>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</si>
  <si>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</si>
  <si>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</si>
  <si>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</si>
  <si>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</si>
  <si>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</si>
  <si>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</si>
  <si>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</si>
  <si>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</si>
  <si>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</si>
  <si>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</si>
  <si>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</si>
  <si>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</si>
  <si>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</si>
  <si>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</si>
  <si>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</si>
  <si>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</si>
  <si>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</si>
  <si>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</si>
  <si>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</si>
  <si>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</si>
  <si>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</si>
  <si>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</si>
  <si>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</si>
  <si>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</si>
  <si>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</si>
  <si>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</si>
  <si>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</si>
  <si>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</si>
  <si>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</si>
  <si>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</si>
  <si>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</si>
  <si>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</si>
  <si>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</si>
  <si>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</si>
  <si>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</si>
  <si>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</si>
  <si>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</si>
  <si>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</si>
  <si>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</si>
  <si>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</si>
  <si>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</si>
  <si>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</si>
  <si>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</si>
  <si>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</si>
  <si>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</si>
  <si>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</si>
  <si>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</si>
  <si>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</si>
  <si>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</si>
  <si>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</si>
  <si>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</si>
  <si>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</si>
  <si>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</si>
  <si>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</si>
  <si>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</si>
  <si>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</si>
  <si>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</si>
  <si>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</si>
  <si>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</si>
  <si>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</si>
  <si>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</si>
  <si>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</si>
  <si>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</si>
  <si>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</si>
  <si>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</si>
  <si>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</si>
  <si>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</si>
  <si>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</si>
  <si>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</si>
  <si>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</si>
  <si>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</si>
  <si>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</si>
  <si>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</si>
  <si>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</si>
  <si>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</si>
  <si>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</si>
  <si>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</si>
  <si>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</si>
  <si>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</si>
  <si>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</si>
  <si>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</si>
  <si>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</si>
  <si>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</si>
  <si>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</si>
  <si>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</si>
  <si>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</si>
  <si>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</si>
  <si>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</si>
  <si>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</si>
  <si>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</si>
  <si>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</si>
  <si>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</si>
  <si>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</si>
  <si>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</si>
  <si>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</si>
  <si>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</si>
  <si>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</si>
  <si>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</si>
  <si>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</si>
  <si>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</si>
  <si>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</si>
  <si>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</si>
  <si>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</si>
  <si>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</si>
  <si>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</si>
  <si>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</si>
  <si>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</si>
  <si>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</si>
  <si>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</si>
  <si>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</si>
  <si>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</si>
  <si>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</si>
  <si>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</si>
  <si>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</si>
  <si>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</si>
  <si>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</si>
  <si>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</si>
  <si>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</si>
  <si>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</si>
  <si>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</si>
  <si>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</si>
  <si>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</si>
  <si>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</si>
  <si>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</si>
  <si>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</si>
  <si>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</si>
  <si>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</si>
  <si>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</si>
  <si>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</si>
  <si>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</si>
  <si>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</si>
  <si>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</si>
  <si>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</si>
  <si>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</si>
  <si>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</si>
  <si>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</si>
  <si>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</si>
  <si>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</si>
  <si>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</si>
  <si>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</si>
  <si>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</si>
  <si>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</si>
  <si>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</si>
  <si>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</si>
  <si>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</si>
  <si>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</si>
  <si>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</si>
  <si>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</si>
  <si>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</si>
  <si>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</si>
  <si>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</si>
  <si>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</si>
  <si>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</si>
  <si>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</si>
  <si>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</si>
  <si>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</si>
  <si>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</si>
  <si>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</si>
  <si>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</si>
  <si>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</si>
  <si>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</si>
  <si>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</si>
  <si>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</si>
  <si>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</si>
  <si>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</si>
  <si>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</si>
  <si>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</si>
  <si>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</si>
  <si>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</si>
  <si>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</si>
  <si>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</si>
  <si>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</si>
  <si>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</si>
  <si>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</si>
  <si>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</si>
  <si>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</si>
  <si>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</si>
  <si>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</si>
  <si>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</si>
  <si>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</si>
  <si>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</si>
  <si>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</si>
  <si>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</si>
  <si>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</si>
  <si>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</si>
  <si>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</si>
  <si>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</si>
  <si>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</si>
  <si>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</si>
  <si>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</si>
  <si>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</si>
  <si>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</si>
  <si>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</si>
  <si>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</si>
  <si>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</si>
  <si>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</si>
  <si>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</si>
  <si>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</si>
  <si>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</si>
  <si>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</si>
  <si>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</si>
  <si>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</si>
  <si>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</si>
  <si>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</si>
  <si>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</si>
  <si>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</si>
  <si>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</si>
  <si>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</si>
  <si>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</si>
  <si>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</si>
  <si>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</si>
  <si>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</si>
  <si>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</si>
  <si>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</si>
  <si>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</si>
  <si>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</si>
  <si>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</si>
  <si>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</si>
  <si>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</si>
  <si>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</si>
  <si>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</si>
  <si>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</si>
  <si>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</si>
  <si>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</si>
  <si>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</si>
  <si>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</si>
  <si>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</si>
  <si>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</si>
  <si>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</si>
  <si>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</si>
  <si>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</si>
  <si>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</si>
  <si>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</si>
  <si>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</si>
  <si>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</si>
  <si>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</si>
  <si>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</si>
  <si>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</si>
  <si>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</si>
  <si>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</si>
  <si>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</si>
  <si>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</si>
  <si>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</si>
  <si>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</si>
  <si>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</si>
  <si>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</si>
  <si>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</si>
  <si>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</si>
  <si>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</si>
  <si>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</si>
  <si>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</si>
  <si>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</si>
  <si>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</si>
  <si>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</si>
  <si>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</si>
  <si>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</si>
  <si>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</si>
  <si>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</si>
  <si>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</si>
  <si>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</si>
  <si>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</si>
  <si>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</si>
  <si>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</si>
  <si>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</si>
  <si>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</si>
  <si>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</si>
  <si>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</si>
  <si>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</si>
  <si>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</si>
  <si>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</si>
  <si>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</si>
  <si>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</si>
  <si>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</si>
  <si>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</si>
  <si>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</si>
  <si>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</si>
  <si>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</si>
  <si>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</si>
  <si>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</si>
  <si>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</si>
  <si>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</si>
  <si>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</si>
  <si>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</si>
  <si>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</si>
  <si>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</si>
  <si>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</si>
  <si>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</si>
  <si>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</si>
  <si>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</si>
  <si>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</si>
  <si>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</si>
  <si>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</si>
  <si>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</si>
  <si>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</si>
  <si>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</si>
  <si>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</si>
  <si>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</si>
  <si>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</si>
  <si>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</si>
  <si>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</si>
  <si>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</si>
  <si>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</si>
  <si>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</si>
  <si>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</si>
  <si>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</si>
  <si>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</si>
  <si>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</si>
  <si>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</si>
  <si>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</si>
  <si>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</si>
  <si>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</si>
  <si>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</si>
  <si>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</si>
  <si>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</si>
  <si>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</si>
  <si>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</si>
  <si>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</si>
  <si>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</si>
  <si>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</si>
  <si>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</si>
  <si>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</si>
  <si>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</si>
  <si>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</si>
  <si>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</si>
  <si>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</si>
  <si>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</si>
  <si>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</si>
  <si>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</si>
  <si>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</si>
  <si>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</si>
  <si>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</si>
  <si>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</si>
  <si>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</si>
  <si>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</si>
  <si>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</si>
  <si>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</si>
  <si>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</si>
  <si>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</si>
  <si>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</si>
  <si>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</si>
  <si>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</si>
  <si>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</si>
  <si>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</si>
  <si>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</si>
  <si>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</si>
  <si>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</si>
  <si>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</si>
  <si>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</si>
  <si>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</si>
  <si>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</si>
  <si>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</si>
  <si>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</si>
  <si>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</si>
  <si>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</si>
  <si>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</si>
  <si>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</si>
  <si>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</si>
  <si>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</si>
  <si>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</si>
  <si>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</si>
  <si>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</si>
  <si>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</si>
  <si>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</si>
  <si>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</si>
  <si>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</si>
  <si>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</si>
  <si>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</si>
  <si>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</si>
  <si>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</si>
  <si>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</si>
  <si>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</si>
  <si>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</si>
  <si>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</si>
  <si>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</si>
  <si>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</si>
  <si>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</si>
  <si>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</si>
  <si>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</si>
  <si>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</si>
  <si>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</si>
  <si>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</si>
  <si>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</si>
  <si>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</si>
  <si>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</si>
  <si>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</si>
  <si>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</si>
  <si>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</si>
  <si>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</si>
  <si>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</si>
  <si>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</si>
  <si>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</si>
  <si>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</si>
  <si>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</si>
  <si>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</si>
  <si>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</si>
  <si>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</si>
  <si>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</si>
  <si>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</si>
  <si>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</si>
  <si>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</si>
  <si>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</si>
  <si>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</si>
  <si>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</si>
  <si>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</si>
  <si>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</si>
  <si>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</si>
  <si>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</si>
  <si>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</si>
  <si>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</si>
  <si>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</si>
  <si>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</si>
  <si>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</si>
  <si>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</si>
  <si>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</si>
  <si>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</si>
  <si>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</si>
  <si>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</si>
  <si>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</si>
  <si>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</si>
  <si>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</si>
  <si>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</si>
  <si>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</si>
  <si>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</si>
  <si>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</si>
  <si>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</si>
  <si>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</si>
  <si>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</si>
  <si>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</si>
  <si>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</si>
  <si>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</si>
  <si>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</si>
  <si>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</si>
  <si>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</si>
  <si>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</si>
  <si>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</si>
  <si>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</si>
  <si>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</si>
  <si>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</si>
  <si>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</si>
  <si>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</si>
  <si>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</si>
  <si>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</si>
  <si>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</si>
  <si>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</si>
  <si>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</si>
  <si>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</si>
  <si>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</si>
  <si>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</si>
  <si>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</si>
  <si>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</si>
  <si>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</si>
  <si>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</si>
  <si>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</si>
  <si>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</si>
  <si>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</si>
  <si>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</si>
  <si>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</si>
  <si>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</si>
  <si>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</si>
  <si>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</si>
  <si>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</si>
  <si>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</si>
  <si>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</si>
  <si>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</si>
  <si>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</si>
  <si>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</si>
  <si>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</si>
  <si>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</si>
  <si>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</si>
  <si>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</si>
  <si>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</si>
  <si>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</si>
  <si>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</si>
  <si>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</si>
  <si>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</si>
  <si>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</si>
  <si>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</si>
  <si>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</si>
  <si>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</si>
  <si>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</si>
  <si>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</si>
  <si>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</si>
  <si>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</si>
  <si>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</si>
  <si>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</si>
  <si>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</si>
  <si>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</si>
  <si>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</si>
  <si>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</si>
  <si>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</si>
  <si>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</si>
  <si>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</si>
  <si>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</si>
  <si>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</si>
  <si>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</si>
  <si>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</si>
  <si>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</si>
  <si>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</si>
  <si>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</si>
  <si>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</si>
  <si>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</si>
  <si>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</si>
  <si>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</si>
  <si>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</si>
  <si>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</si>
  <si>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</si>
  <si>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</si>
  <si>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</si>
  <si>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</si>
  <si>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</si>
  <si>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</si>
  <si>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</si>
  <si>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</si>
  <si>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</si>
  <si>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</si>
  <si>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</si>
  <si>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</si>
  <si>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</si>
  <si>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</si>
  <si>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</si>
  <si>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</si>
  <si>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</si>
  <si>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</si>
  <si>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</si>
  <si>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</si>
  <si>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</si>
  <si>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</si>
  <si>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</si>
  <si>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</si>
  <si>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</si>
  <si>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</si>
  <si>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</si>
  <si>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</si>
  <si>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</si>
  <si>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</si>
  <si>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</si>
  <si>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</si>
  <si>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</si>
  <si>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</si>
  <si>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</si>
  <si>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</si>
  <si>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</si>
  <si>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</si>
  <si>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</si>
  <si>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</si>
  <si>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</si>
  <si>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</si>
  <si>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</si>
  <si>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</si>
  <si>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</si>
  <si>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</si>
  <si>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</si>
  <si>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</si>
  <si>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</si>
  <si>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</si>
  <si>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</si>
  <si>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</si>
  <si>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</si>
  <si>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</si>
  <si>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</si>
  <si>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</si>
  <si>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</si>
  <si>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</si>
  <si>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</si>
  <si>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</si>
  <si>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</si>
  <si>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</si>
  <si>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</si>
  <si>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</si>
  <si>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</si>
  <si>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</si>
  <si>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</si>
  <si>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</si>
  <si>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</si>
  <si>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</si>
  <si>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</si>
  <si>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</si>
  <si>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</si>
  <si>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</si>
  <si>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</si>
  <si>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</si>
  <si>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</si>
  <si>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</si>
  <si>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</si>
  <si>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</si>
  <si>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</si>
  <si>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</si>
  <si>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</si>
  <si>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</si>
  <si>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</si>
  <si>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</si>
  <si>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</si>
  <si>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</si>
  <si>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</si>
  <si>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</si>
  <si>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</si>
  <si>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</si>
  <si>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</si>
  <si>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</si>
  <si>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</si>
  <si>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</si>
  <si>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</si>
  <si>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</si>
  <si>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</si>
  <si>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</si>
  <si>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</si>
  <si>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</si>
  <si>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</si>
  <si>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</si>
  <si>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</si>
  <si>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</si>
  <si>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</si>
  <si>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</si>
  <si>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</si>
  <si>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</si>
  <si>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</si>
  <si>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</si>
  <si>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</si>
  <si>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</si>
  <si>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</si>
  <si>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</si>
  <si>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</si>
  <si>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</si>
  <si>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</si>
  <si>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</si>
  <si>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</si>
  <si>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</si>
  <si>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</si>
  <si>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</si>
  <si>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</si>
  <si>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</si>
  <si>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</si>
  <si>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</si>
  <si>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</si>
  <si>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</si>
  <si>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</si>
  <si>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</si>
  <si>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</si>
  <si>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</si>
  <si>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</si>
  <si>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</si>
  <si>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</si>
  <si>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</si>
  <si>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</si>
  <si>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</si>
  <si>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</si>
  <si>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</si>
  <si>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</si>
  <si>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</si>
  <si>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</si>
  <si>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</si>
  <si>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</si>
  <si>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</si>
  <si>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</si>
  <si>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</si>
  <si>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</si>
  <si>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</si>
  <si>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</si>
  <si>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</si>
  <si>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</si>
  <si>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</si>
  <si>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</si>
  <si>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</si>
  <si>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</si>
  <si>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</si>
  <si>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</si>
  <si>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</si>
  <si>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</si>
  <si>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</si>
  <si>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</si>
  <si>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</si>
  <si>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</si>
  <si>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</si>
  <si>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</si>
  <si>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</si>
  <si>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</si>
  <si>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</si>
  <si>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</si>
  <si>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</si>
  <si>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</si>
  <si>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</si>
  <si>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</si>
  <si>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</si>
  <si>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</si>
  <si>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</si>
  <si>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</si>
  <si>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</si>
  <si>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</si>
  <si>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</si>
  <si>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</si>
  <si>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</si>
  <si>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</si>
  <si>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</si>
  <si>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</si>
  <si>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</si>
  <si>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</si>
  <si>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</si>
  <si>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</si>
  <si>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</si>
  <si>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</si>
  <si>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</si>
  <si>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</si>
  <si>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</si>
  <si>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</si>
  <si>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</si>
  <si>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</si>
  <si>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</si>
  <si>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</si>
  <si>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</si>
  <si>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</si>
  <si>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</si>
  <si>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</si>
  <si>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</si>
  <si>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</si>
  <si>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</si>
  <si>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</si>
  <si>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</si>
  <si>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</si>
  <si>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</si>
  <si>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</si>
  <si>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</si>
  <si>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</si>
  <si>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</si>
  <si>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</si>
  <si>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</si>
  <si>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</si>
  <si>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</si>
  <si>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</si>
  <si>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</si>
  <si>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</si>
  <si>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</si>
  <si>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</si>
  <si>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</si>
  <si>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</si>
  <si>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</si>
  <si>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</si>
  <si>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</si>
  <si>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</si>
  <si>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</si>
  <si>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</si>
  <si>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</si>
  <si>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</si>
  <si>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</si>
  <si>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</si>
  <si>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</si>
  <si>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</si>
  <si>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</si>
  <si>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</si>
  <si>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</si>
  <si>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</si>
  <si>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</si>
  <si>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</si>
  <si>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</si>
  <si>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</si>
  <si>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</si>
  <si>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</si>
  <si>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</si>
  <si>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</si>
  <si>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</si>
  <si>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</si>
  <si>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</si>
  <si>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</si>
  <si>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</si>
  <si>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</si>
  <si>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</si>
  <si>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</si>
  <si>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</si>
  <si>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</si>
  <si>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</si>
  <si>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</si>
  <si>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</si>
  <si>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</si>
  <si>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</si>
  <si>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</si>
  <si>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</si>
  <si>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</si>
  <si>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</si>
  <si>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</si>
  <si>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</si>
  <si>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</si>
  <si>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</si>
  <si>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</si>
  <si>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</si>
  <si>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</si>
  <si>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</si>
  <si>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</si>
  <si>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</si>
  <si>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</si>
  <si>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</si>
  <si>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</si>
  <si>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</si>
  <si>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</si>
  <si>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</si>
  <si>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</si>
  <si>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</si>
  <si>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</si>
  <si>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</si>
  <si>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</si>
  <si>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</si>
  <si>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</si>
  <si>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</si>
  <si>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</si>
  <si>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</si>
  <si>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</si>
  <si>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</si>
  <si>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</si>
  <si>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</si>
  <si>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</si>
  <si>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</si>
  <si>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</si>
  <si>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</si>
  <si>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</si>
  <si>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</si>
  <si>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</si>
  <si>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</si>
  <si>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</si>
  <si>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</si>
  <si>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</si>
  <si>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</si>
  <si>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</si>
  <si>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</si>
  <si>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</si>
  <si>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</si>
  <si>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</si>
  <si>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</si>
  <si>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</si>
  <si>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</si>
  <si>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</si>
  <si>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</si>
  <si>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</si>
  <si>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</si>
  <si>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</si>
  <si>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</si>
  <si>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</si>
  <si>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</si>
  <si>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</si>
  <si>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</si>
  <si>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</si>
  <si>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</si>
  <si>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</si>
  <si>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</si>
  <si>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</si>
  <si>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</si>
  <si>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</si>
  <si>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</si>
  <si>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</si>
  <si>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</si>
  <si>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</si>
  <si>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</si>
  <si>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</si>
  <si>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</si>
  <si>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</si>
  <si>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</si>
  <si>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</si>
  <si>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</si>
  <si>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</si>
  <si>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</si>
  <si>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</si>
  <si>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</si>
  <si>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</si>
  <si>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</si>
  <si>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</si>
  <si>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</si>
  <si>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</si>
  <si>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</si>
  <si>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</si>
  <si>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</si>
  <si>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</si>
  <si>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</si>
  <si>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</si>
  <si>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</si>
  <si>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</si>
  <si>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</si>
  <si>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</si>
  <si>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</si>
  <si>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</si>
  <si>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</si>
  <si>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</si>
  <si>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</si>
  <si>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</si>
  <si>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</si>
  <si>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</si>
  <si>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</si>
  <si>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</si>
  <si>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</si>
  <si>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</si>
  <si>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</si>
  <si>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</si>
  <si>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</si>
  <si>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</si>
  <si>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</si>
  <si>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</si>
  <si>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</si>
  <si>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</si>
  <si>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</si>
  <si>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</si>
  <si>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</si>
  <si>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</si>
  <si>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</si>
  <si>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</si>
  <si>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</si>
  <si>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</si>
  <si>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</si>
  <si>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</si>
  <si>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</si>
  <si>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</si>
  <si>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</si>
  <si>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</si>
  <si>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</si>
  <si>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</si>
  <si>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</si>
  <si>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</si>
  <si>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</si>
  <si>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</si>
  <si>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</si>
  <si>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</si>
  <si>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</si>
  <si>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</si>
  <si>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</si>
  <si>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</si>
  <si>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</si>
  <si>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</si>
  <si>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</si>
  <si>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</si>
  <si>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</si>
  <si>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</si>
  <si>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</si>
  <si>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</si>
  <si>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</si>
  <si>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</si>
  <si>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</si>
  <si>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</si>
  <si>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</si>
  <si>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</si>
  <si>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</si>
  <si>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</si>
  <si>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</si>
  <si>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</si>
  <si>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</si>
  <si>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</si>
  <si>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</si>
  <si>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</si>
  <si>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</si>
  <si>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</si>
  <si>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</si>
  <si>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</si>
  <si>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</si>
  <si>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</si>
  <si>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</si>
  <si>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</si>
  <si>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</si>
  <si>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</si>
  <si>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</si>
  <si>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</si>
  <si>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</si>
  <si>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</si>
  <si>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</si>
  <si>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</si>
  <si>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</si>
  <si>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</si>
  <si>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</si>
  <si>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</si>
  <si>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</si>
  <si>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</si>
  <si>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</si>
  <si>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</si>
  <si>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</si>
  <si>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</si>
  <si>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</si>
  <si>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</si>
  <si>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</si>
  <si>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</si>
  <si>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</si>
  <si>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</si>
  <si>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</si>
  <si>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</si>
  <si>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</si>
  <si>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</si>
  <si>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</si>
  <si>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</si>
  <si>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</si>
  <si>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</si>
  <si>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</si>
  <si>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</si>
  <si>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</si>
  <si>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</si>
  <si>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</si>
  <si>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</si>
  <si>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</si>
  <si>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</si>
  <si>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</si>
  <si>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</si>
  <si>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</si>
  <si>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</si>
  <si>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</si>
  <si>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</si>
  <si>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</si>
  <si>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</si>
  <si>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</si>
  <si>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</si>
  <si>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</si>
  <si>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</si>
  <si>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</si>
  <si>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</si>
  <si>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</si>
  <si>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</si>
  <si>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</si>
  <si>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</si>
  <si>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</si>
  <si>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</si>
  <si>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</si>
  <si>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</si>
  <si>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</si>
  <si>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</si>
  <si>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</si>
  <si>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</si>
  <si>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</si>
  <si>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</si>
  <si>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</si>
  <si>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</si>
  <si>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</si>
  <si>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</si>
  <si>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</si>
  <si>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</si>
  <si>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</si>
  <si>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</si>
  <si>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</si>
  <si>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</si>
  <si>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</si>
  <si>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</si>
  <si>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</si>
  <si>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</si>
  <si>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</si>
  <si>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</si>
  <si>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</si>
  <si>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</si>
  <si>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</si>
  <si>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</si>
  <si>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</si>
  <si>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</si>
  <si>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</si>
  <si>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</si>
  <si>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</si>
  <si>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</si>
  <si>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</si>
  <si>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</si>
  <si>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</si>
  <si>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</si>
  <si>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</si>
  <si>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</si>
  <si>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</si>
  <si>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</si>
  <si>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</si>
  <si>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</si>
  <si>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</si>
  <si>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</si>
  <si>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</si>
  <si>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</si>
  <si>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</si>
  <si>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</si>
  <si>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</si>
  <si>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</si>
  <si>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</si>
  <si>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</si>
  <si>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</si>
  <si>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</si>
  <si>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</si>
  <si>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</si>
  <si>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</si>
  <si>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</si>
  <si>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</si>
  <si>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</si>
  <si>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</si>
  <si>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</si>
  <si>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</si>
  <si>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</si>
  <si>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</si>
  <si>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</si>
  <si>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</si>
  <si>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</si>
  <si>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</si>
  <si>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</si>
  <si>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</si>
  <si>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</si>
  <si>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</si>
  <si>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</si>
  <si>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</si>
  <si>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</si>
  <si>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</si>
  <si>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</si>
  <si>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</si>
  <si>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</si>
  <si>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</si>
  <si>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</si>
  <si>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</si>
  <si>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</si>
  <si>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</si>
  <si>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</si>
  <si>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</si>
  <si>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</si>
  <si>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</si>
  <si>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</si>
  <si>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</si>
  <si>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</si>
  <si>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</si>
  <si>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</si>
  <si>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</si>
  <si>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</si>
  <si>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</si>
  <si>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</si>
  <si>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</si>
  <si>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</si>
  <si>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</si>
  <si>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</si>
  <si>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</si>
  <si>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</si>
  <si>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</si>
  <si>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</si>
  <si>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</si>
  <si>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</si>
  <si>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</si>
  <si>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</si>
  <si>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</si>
  <si>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</si>
  <si>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</si>
  <si>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</si>
  <si>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</si>
  <si>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</si>
  <si>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</si>
  <si>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</si>
  <si>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</si>
  <si>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</si>
  <si>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</si>
  <si>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</si>
  <si>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</si>
  <si>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</si>
  <si>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</si>
  <si>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</si>
  <si>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</si>
  <si>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</si>
  <si>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</si>
  <si>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</si>
  <si>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</si>
  <si>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</si>
  <si>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</si>
  <si>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</si>
  <si>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</si>
  <si>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</si>
  <si>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</si>
  <si>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</si>
  <si>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</si>
  <si>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</si>
  <si>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</si>
  <si>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</si>
  <si>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</si>
  <si>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</si>
  <si>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</si>
  <si>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</si>
  <si>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</si>
  <si>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</si>
  <si>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</si>
  <si>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</si>
  <si>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</si>
  <si>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</si>
  <si>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</si>
  <si>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</si>
  <si>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</si>
  <si>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</si>
  <si>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</si>
  <si>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</si>
  <si>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</si>
  <si>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</si>
  <si>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</si>
  <si>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</si>
  <si>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</si>
  <si>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</si>
  <si>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</si>
  <si>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</si>
  <si>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</si>
  <si>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</si>
  <si>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</si>
  <si>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</si>
  <si>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</si>
  <si>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</si>
  <si>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</si>
  <si>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</si>
  <si>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</si>
  <si>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</si>
  <si>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</si>
  <si>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</si>
  <si>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</si>
  <si>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</si>
  <si>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</si>
  <si>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</si>
  <si>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</si>
  <si>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</si>
  <si>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</si>
  <si>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</si>
  <si>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</si>
  <si>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</si>
  <si>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</si>
  <si>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</si>
  <si>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</si>
  <si>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</si>
  <si>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</si>
  <si>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</si>
  <si>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</si>
  <si>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</si>
  <si>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</si>
  <si>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</si>
  <si>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</si>
  <si>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</si>
  <si>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</si>
  <si>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</si>
  <si>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</si>
  <si>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</si>
  <si>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</si>
  <si>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</si>
  <si>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</si>
  <si>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</si>
  <si>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</si>
  <si>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</si>
  <si>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</si>
  <si>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</si>
  <si>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</si>
  <si>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</si>
  <si>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</si>
  <si>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</si>
  <si>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</si>
  <si>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</si>
  <si>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</si>
  <si>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</si>
  <si>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</si>
  <si>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</si>
  <si>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</si>
  <si>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</si>
  <si>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</si>
  <si>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</si>
  <si>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</si>
  <si>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</si>
  <si>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</si>
  <si>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</si>
  <si>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</si>
  <si>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</si>
  <si>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</si>
  <si>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</si>
  <si>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</si>
  <si>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</si>
  <si>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</si>
  <si>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</si>
  <si>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</si>
  <si>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</si>
  <si>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</si>
  <si>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</si>
  <si>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</si>
  <si>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</si>
  <si>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</si>
  <si>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</si>
  <si>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</si>
  <si>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</si>
  <si>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</si>
  <si>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</si>
  <si>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</si>
  <si>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</si>
  <si>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</si>
  <si>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</si>
  <si>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</si>
  <si>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</si>
  <si>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</si>
  <si>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</si>
  <si>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</si>
  <si>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</si>
  <si>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</si>
  <si>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</si>
  <si>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</si>
  <si>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</si>
  <si>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</si>
  <si>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</si>
  <si>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</si>
  <si>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</si>
  <si>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</si>
  <si>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</si>
  <si>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</si>
  <si>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</si>
  <si>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</si>
  <si>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</si>
  <si>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</si>
  <si>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</si>
  <si>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</si>
  <si>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</si>
  <si>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</si>
  <si>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</si>
  <si>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</si>
  <si>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</si>
  <si>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</si>
  <si>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</si>
  <si>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</si>
  <si>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</si>
  <si>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</si>
  <si>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</si>
  <si>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</si>
  <si>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</si>
  <si>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</si>
  <si>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</si>
  <si>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</si>
  <si>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</si>
  <si>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</si>
  <si>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</si>
  <si>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</si>
  <si>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</si>
  <si>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</si>
  <si>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</si>
  <si>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</si>
  <si>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</si>
  <si>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</si>
  <si>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</si>
  <si>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</si>
  <si>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</si>
  <si>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</si>
  <si>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</si>
  <si>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</si>
  <si>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</si>
  <si>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</si>
  <si>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</si>
  <si>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</si>
  <si>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</si>
  <si>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</si>
  <si>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</si>
  <si>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</si>
  <si>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</si>
  <si>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</si>
  <si>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</si>
  <si>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</si>
  <si>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</si>
  <si>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</si>
  <si>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</si>
  <si>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</si>
  <si>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</si>
  <si>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</si>
  <si>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</si>
  <si>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</si>
  <si>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</si>
  <si>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</si>
  <si>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</si>
  <si>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</si>
  <si>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</si>
  <si>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</si>
  <si>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</si>
  <si>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</si>
  <si>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</si>
  <si>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</si>
  <si>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</si>
  <si>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</si>
  <si>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</si>
  <si>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</si>
  <si>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</si>
  <si>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</si>
  <si>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</si>
  <si>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</si>
  <si>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</si>
  <si>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</si>
  <si>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</si>
  <si>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</si>
  <si>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</si>
  <si>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</si>
  <si>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</si>
  <si>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</si>
  <si>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</si>
  <si>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</si>
  <si>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</si>
  <si>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</si>
  <si>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</si>
  <si>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</si>
  <si>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</si>
  <si>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</si>
  <si>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</si>
  <si>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</si>
  <si>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</si>
  <si>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</si>
  <si>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</si>
  <si>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</si>
  <si>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</si>
  <si>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</si>
  <si>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</si>
  <si>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</si>
  <si>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</si>
  <si>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</si>
  <si>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</si>
  <si>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</si>
  <si>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</si>
  <si>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</si>
  <si>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</si>
  <si>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</si>
  <si>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</si>
  <si>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</si>
  <si>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</si>
  <si>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</si>
  <si>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</si>
  <si>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</si>
  <si>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</si>
  <si>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</si>
  <si>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</si>
  <si>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</si>
  <si>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</si>
  <si>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</si>
  <si>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</si>
  <si>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</si>
  <si>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</si>
  <si>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</si>
  <si>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</si>
  <si>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</si>
  <si>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</si>
  <si>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</si>
  <si>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</si>
  <si>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</si>
  <si>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</si>
  <si>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</si>
  <si>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</si>
  <si>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</si>
  <si>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</si>
  <si>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</si>
  <si>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</si>
  <si>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</si>
  <si>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</si>
  <si>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</si>
  <si>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</si>
  <si>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</si>
  <si>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</si>
  <si>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</si>
  <si>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</si>
  <si>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</si>
  <si>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</si>
  <si>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</si>
  <si>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</si>
  <si>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</si>
  <si>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</si>
  <si>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</si>
  <si>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</si>
  <si>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</si>
  <si>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</si>
  <si>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</si>
  <si>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</si>
  <si>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</si>
  <si>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</si>
  <si>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</si>
  <si>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</si>
  <si>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</si>
  <si>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</si>
  <si>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</si>
  <si>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</si>
  <si>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</si>
  <si>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</si>
  <si>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</si>
  <si>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</si>
  <si>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</si>
  <si>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</si>
  <si>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</si>
  <si>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</si>
  <si>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</si>
  <si>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</si>
  <si>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</si>
  <si>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</si>
  <si>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</si>
  <si>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</si>
  <si>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</si>
  <si>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</si>
  <si>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</si>
  <si>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</si>
  <si>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</si>
  <si>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</si>
  <si>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</si>
  <si>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</si>
  <si>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</si>
  <si>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</si>
  <si>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</si>
  <si>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</si>
  <si>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</si>
  <si>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</si>
  <si>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</si>
  <si>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</si>
  <si>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</si>
  <si>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</si>
  <si>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</si>
  <si>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</si>
  <si>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</si>
  <si>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</si>
  <si>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</si>
  <si>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</si>
  <si>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</si>
  <si>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</si>
  <si>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</si>
  <si>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</si>
  <si>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</si>
  <si>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</si>
  <si>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</si>
  <si>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</si>
  <si>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</si>
  <si>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</si>
  <si>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</si>
  <si>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</si>
  <si>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</si>
  <si>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</si>
  <si>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</si>
  <si>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</si>
  <si>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</si>
  <si>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</si>
  <si>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</si>
  <si>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</si>
  <si>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</si>
  <si>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</si>
  <si>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</si>
  <si>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</si>
  <si>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</si>
  <si>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</si>
  <si>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</si>
  <si>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</si>
  <si>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</si>
  <si>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</si>
  <si>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</si>
  <si>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</si>
  <si>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</si>
  <si>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</si>
  <si>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</si>
  <si>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</si>
  <si>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</si>
  <si>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</si>
  <si>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</si>
  <si>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</si>
  <si>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</si>
  <si>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</si>
  <si>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</si>
  <si>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</si>
  <si>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</si>
  <si>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</si>
  <si>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</si>
  <si>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</si>
  <si>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</si>
  <si>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</si>
  <si>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</si>
  <si>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</si>
  <si>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</si>
  <si>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</si>
  <si>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</si>
  <si>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</si>
  <si>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</si>
  <si>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</si>
  <si>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</si>
  <si>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</si>
  <si>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</si>
  <si>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</si>
  <si>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</si>
  <si>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</si>
  <si>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</si>
  <si>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</si>
  <si>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</si>
  <si>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</si>
  <si>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</si>
  <si>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</si>
  <si>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</si>
  <si>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</si>
  <si>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</si>
  <si>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</si>
  <si>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</si>
  <si>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</si>
  <si>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</si>
  <si>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</si>
  <si>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</si>
  <si>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</si>
  <si>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</si>
  <si>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</si>
  <si>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</si>
  <si>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</si>
  <si>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</si>
  <si>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</si>
  <si>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</si>
  <si>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</si>
  <si>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</si>
  <si>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</si>
  <si>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</si>
  <si>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</si>
  <si>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</si>
  <si>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</si>
  <si>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</si>
  <si>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</si>
  <si>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</si>
  <si>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</si>
  <si>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</si>
  <si>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</si>
  <si>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</si>
  <si>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</si>
  <si>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</si>
  <si>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</si>
  <si>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</si>
  <si>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</si>
  <si>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</si>
  <si>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</si>
  <si>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</si>
  <si>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</si>
  <si>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</si>
  <si>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</si>
  <si>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</si>
  <si>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</si>
  <si>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</si>
  <si>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</si>
  <si>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</si>
  <si>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</si>
  <si>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</si>
  <si>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</si>
  <si>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</si>
  <si>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</si>
  <si>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</si>
  <si>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</si>
  <si>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</si>
  <si>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</si>
  <si>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</si>
  <si>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</si>
  <si>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</si>
  <si>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</si>
  <si>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</si>
  <si>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</si>
  <si>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</si>
  <si>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</si>
  <si>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</si>
  <si>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</si>
  <si>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</si>
  <si>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</si>
  <si>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</si>
  <si>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</si>
  <si>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</si>
  <si>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</si>
  <si>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</si>
  <si>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</si>
  <si>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</si>
  <si>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</si>
  <si>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</si>
  <si>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</si>
  <si>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</si>
  <si>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</si>
  <si>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</si>
  <si>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</si>
  <si>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</si>
  <si>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</si>
  <si>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</si>
  <si>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</si>
  <si>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</si>
  <si>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</si>
  <si>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</si>
  <si>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</si>
  <si>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</si>
  <si>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</si>
  <si>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</si>
  <si>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</si>
  <si>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</si>
  <si>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</si>
  <si>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</si>
  <si>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</si>
  <si>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</si>
  <si>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</si>
  <si>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</si>
  <si>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</si>
  <si>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</si>
  <si>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</si>
  <si>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</si>
  <si>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</si>
  <si>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</si>
  <si>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</si>
  <si>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</si>
  <si>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</si>
  <si>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</si>
  <si>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</si>
  <si>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</si>
  <si>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</si>
  <si>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</si>
  <si>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</si>
  <si>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</si>
  <si>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</si>
  <si>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</si>
  <si>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</si>
  <si>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</si>
  <si>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</si>
  <si>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</si>
  <si>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</si>
  <si>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</si>
  <si>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</si>
  <si>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</si>
  <si>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</si>
  <si>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</si>
  <si>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</si>
  <si>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</si>
  <si>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</si>
  <si>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</si>
  <si>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</si>
  <si>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</si>
  <si>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</si>
  <si>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</si>
  <si>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</si>
  <si>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</si>
  <si>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</si>
  <si>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</si>
  <si>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</si>
  <si>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</si>
  <si>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</si>
  <si>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</si>
  <si>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</si>
  <si>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</si>
  <si>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</si>
  <si>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</si>
  <si>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</si>
  <si>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</si>
  <si>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</si>
  <si>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</si>
  <si>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</si>
  <si>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</si>
  <si>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</si>
  <si>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</si>
  <si>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</si>
  <si>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</si>
  <si>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</si>
  <si>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</si>
  <si>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</si>
  <si>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</si>
  <si>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</si>
  <si>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</si>
  <si>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</si>
  <si>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</si>
  <si>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</si>
  <si>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</si>
  <si>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</si>
  <si>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</si>
  <si>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</si>
  <si>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</si>
  <si>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</si>
  <si>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</si>
  <si>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</si>
  <si>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</si>
  <si>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</si>
  <si>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</si>
  <si>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</si>
  <si>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</si>
  <si>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</si>
  <si>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</si>
  <si>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</si>
  <si>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</si>
  <si>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</si>
  <si>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</si>
  <si>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</si>
  <si>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</si>
  <si>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</si>
  <si>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</si>
  <si>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</si>
  <si>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</si>
  <si>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</si>
  <si>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</si>
  <si>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</si>
  <si>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</si>
  <si>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</si>
  <si>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</si>
  <si>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</si>
  <si>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</si>
  <si>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</si>
  <si>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</si>
  <si>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</si>
  <si>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</si>
  <si>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</si>
  <si>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</si>
  <si>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</si>
  <si>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</si>
  <si>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</si>
  <si>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</si>
  <si>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</si>
  <si>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</si>
  <si>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</si>
  <si>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</si>
  <si>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</si>
  <si>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</si>
  <si>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</si>
  <si>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</si>
  <si>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</si>
  <si>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</si>
  <si>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</si>
  <si>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</si>
  <si>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</si>
  <si>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</si>
  <si>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</si>
  <si>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</si>
  <si>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</si>
  <si>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</si>
  <si>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</si>
  <si>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</si>
  <si>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</si>
  <si>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</si>
  <si>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</si>
  <si>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</si>
  <si>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</si>
  <si>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</si>
  <si>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</si>
  <si>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</si>
  <si>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</si>
  <si>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</si>
  <si>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</si>
  <si>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</si>
  <si>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</si>
  <si>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</si>
  <si>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</si>
  <si>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</si>
  <si>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</si>
  <si>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</si>
  <si>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</si>
  <si>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</si>
  <si>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</si>
  <si>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</si>
  <si>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</si>
  <si>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</si>
  <si>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</si>
  <si>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</si>
  <si>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</si>
  <si>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</si>
  <si>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</si>
  <si>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</si>
  <si>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</si>
  <si>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</si>
  <si>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</si>
  <si>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</si>
  <si>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</si>
  <si>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</si>
  <si>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</si>
  <si>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</si>
  <si>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</si>
  <si>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</si>
  <si>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</si>
  <si>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</si>
  <si>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</si>
  <si>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</si>
  <si>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</si>
  <si>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</si>
  <si>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</si>
  <si>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</si>
  <si>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</si>
  <si>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</si>
  <si>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</si>
  <si>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</si>
  <si>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</si>
  <si>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</si>
  <si>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</si>
  <si>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</si>
  <si>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</si>
  <si>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</si>
  <si>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</si>
  <si>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</si>
  <si>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</si>
  <si>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</si>
  <si>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</si>
  <si>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</si>
  <si>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</si>
  <si>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</si>
  <si>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</si>
  <si>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</si>
  <si>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</si>
  <si>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</si>
  <si>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</si>
  <si>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</si>
  <si>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</si>
  <si>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</si>
  <si>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</si>
  <si>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</si>
  <si>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</si>
  <si>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</si>
  <si>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</si>
  <si>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</si>
  <si>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</si>
  <si>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</si>
  <si>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</si>
  <si>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</si>
  <si>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</si>
  <si>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</si>
  <si>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</si>
  <si>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</si>
  <si>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</si>
  <si>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</si>
  <si>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</si>
  <si>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</si>
  <si>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</si>
  <si>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</si>
  <si>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</si>
  <si>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</si>
  <si>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</si>
  <si>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</si>
  <si>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</si>
  <si>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</si>
  <si>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</si>
  <si>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</si>
  <si>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</si>
  <si>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</si>
  <si>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</si>
  <si>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</si>
  <si>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</si>
  <si>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</si>
  <si>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</si>
  <si>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</si>
  <si>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</si>
  <si>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</si>
  <si>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</si>
  <si>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</si>
  <si>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</si>
  <si>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</si>
  <si>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</si>
  <si>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</si>
  <si>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</si>
  <si>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</si>
  <si>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</si>
  <si>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</si>
  <si>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</si>
  <si>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</si>
  <si>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</si>
  <si>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</si>
  <si>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</si>
  <si>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</si>
  <si>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</si>
  <si>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</si>
  <si>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</si>
  <si>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</si>
  <si>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</si>
  <si>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</si>
  <si>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</si>
  <si>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</si>
  <si>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</si>
  <si>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</si>
  <si>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</si>
  <si>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</si>
  <si>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</si>
  <si>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</si>
  <si>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</si>
  <si>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</si>
  <si>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</si>
  <si>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</si>
  <si>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</si>
  <si>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</si>
  <si>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</si>
  <si>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</si>
  <si>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</si>
  <si>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</si>
  <si>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</si>
  <si>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</si>
  <si>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</si>
  <si>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</si>
  <si>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</si>
  <si>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</si>
  <si>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</si>
  <si>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</si>
  <si>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</si>
  <si>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</si>
  <si>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</si>
  <si>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</si>
  <si>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</si>
  <si>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</si>
  <si>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</si>
  <si>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</si>
  <si>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</si>
  <si>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</si>
  <si>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</si>
  <si>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</si>
  <si>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</si>
  <si>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</si>
  <si>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</si>
  <si>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</si>
  <si>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</si>
  <si>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</si>
  <si>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</si>
  <si>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</si>
  <si>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</si>
  <si>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</si>
  <si>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</si>
  <si>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</si>
  <si>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</si>
  <si>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</si>
  <si>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</si>
  <si>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</si>
  <si>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</si>
  <si>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</si>
  <si>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</si>
  <si>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</si>
  <si>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</si>
  <si>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</si>
  <si>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</si>
  <si>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</si>
  <si>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</si>
  <si>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</si>
  <si>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</si>
  <si>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</si>
  <si>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</si>
  <si>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</si>
  <si>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</si>
  <si>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</si>
  <si>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</si>
  <si>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</si>
  <si>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</si>
  <si>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</si>
  <si>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</si>
  <si>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</si>
  <si>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</si>
  <si>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</si>
  <si>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</si>
  <si>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</si>
  <si>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</si>
  <si>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</si>
  <si>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</si>
  <si>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</si>
  <si>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</si>
  <si>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</si>
  <si>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</si>
  <si>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</si>
  <si>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</si>
  <si>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</si>
  <si>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</si>
  <si>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</si>
  <si>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</si>
  <si>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</si>
  <si>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</si>
  <si>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</si>
  <si>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</si>
  <si>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</si>
  <si>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</si>
  <si>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</si>
  <si>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</si>
  <si>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</si>
  <si>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</si>
  <si>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</si>
  <si>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</si>
  <si>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</si>
  <si>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</si>
  <si>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</si>
  <si>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</si>
  <si>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</si>
  <si>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</si>
  <si>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</si>
  <si>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</si>
  <si>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</si>
  <si>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</si>
  <si>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</si>
  <si>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</si>
  <si>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</si>
  <si>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</si>
  <si>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</si>
  <si>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</si>
  <si>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</si>
  <si>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</si>
  <si>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</si>
  <si>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</si>
  <si>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</si>
  <si>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</si>
  <si>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</si>
  <si>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</si>
  <si>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</si>
  <si>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</si>
  <si>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</si>
  <si>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</si>
  <si>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</si>
  <si>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</si>
  <si>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</si>
  <si>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</si>
  <si>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</si>
  <si>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</si>
  <si>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</si>
  <si>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</si>
  <si>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</si>
  <si>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</si>
  <si>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</si>
  <si>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</si>
  <si>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</si>
  <si>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</si>
  <si>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</si>
  <si>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</si>
  <si>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</si>
  <si>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</si>
  <si>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</si>
  <si>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</si>
  <si>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</si>
  <si>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</si>
  <si>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</si>
  <si>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</si>
  <si>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</si>
  <si>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</si>
  <si>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</si>
  <si>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</si>
  <si>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</si>
  <si>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</si>
  <si>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</si>
  <si>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</si>
  <si>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</si>
  <si>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</si>
  <si>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</si>
  <si>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</si>
  <si>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</si>
  <si>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</si>
  <si>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</si>
  <si>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</si>
  <si>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</si>
  <si>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</si>
  <si>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</si>
  <si>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</si>
  <si>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</si>
  <si>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</si>
  <si>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</si>
  <si>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</si>
  <si>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</si>
  <si>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</si>
  <si>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</si>
  <si>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</si>
  <si>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</si>
  <si>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</si>
  <si>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</si>
  <si>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</si>
  <si>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</si>
  <si>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</si>
  <si>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</si>
  <si>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</si>
  <si>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</si>
  <si>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</si>
  <si>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</si>
  <si>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</si>
  <si>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</si>
  <si>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</si>
  <si>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</si>
  <si>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</si>
  <si>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</si>
  <si>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</si>
  <si>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</si>
  <si>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</si>
  <si>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</si>
  <si>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</si>
  <si>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</si>
  <si>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</si>
  <si>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</si>
  <si>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</si>
  <si>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</si>
  <si>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</si>
  <si>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</si>
  <si>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</si>
  <si>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</si>
  <si>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</si>
  <si>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</si>
  <si>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</si>
  <si>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</si>
  <si>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</si>
  <si>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</si>
  <si>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</si>
  <si>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</si>
  <si>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</si>
  <si>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</si>
  <si>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</si>
  <si>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</si>
  <si>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</si>
  <si>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</si>
  <si>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</si>
  <si>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</si>
  <si>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</si>
  <si>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</si>
  <si>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</si>
  <si>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</si>
  <si>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</si>
  <si>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</si>
  <si>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</si>
  <si>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</si>
  <si>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</si>
  <si>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</si>
  <si>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</si>
  <si>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</si>
  <si>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</si>
  <si>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</si>
  <si>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</si>
  <si>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</si>
  <si>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</si>
  <si>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</si>
  <si>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</si>
  <si>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</si>
  <si>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</si>
  <si>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</si>
  <si>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</si>
  <si>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</si>
  <si>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</si>
  <si>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</si>
  <si>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</si>
  <si>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</si>
  <si>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</si>
  <si>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</si>
  <si>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</si>
  <si>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</si>
  <si>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</si>
  <si>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</si>
  <si>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</si>
  <si>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</si>
  <si>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</si>
  <si>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</si>
  <si>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</si>
  <si>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</si>
  <si>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</si>
  <si>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</si>
  <si>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</si>
  <si>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</si>
  <si>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</si>
  <si>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</si>
  <si>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</si>
  <si>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</si>
  <si>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</si>
  <si>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</si>
  <si>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</si>
  <si>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</si>
  <si>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</si>
  <si>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</si>
  <si>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</si>
  <si>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</si>
  <si>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</si>
  <si>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</si>
  <si>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</si>
  <si>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</si>
  <si>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</si>
  <si>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</si>
  <si>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</si>
  <si>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</si>
  <si>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</si>
  <si>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</si>
  <si>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</si>
  <si>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</si>
  <si>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</si>
  <si>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</si>
  <si>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</si>
  <si>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</si>
  <si>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</si>
  <si>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</si>
  <si>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</si>
  <si>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</si>
  <si>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</si>
  <si>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</si>
  <si>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</si>
  <si>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</si>
  <si>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</si>
  <si>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</si>
  <si>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</si>
  <si>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</si>
  <si>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</si>
  <si>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</si>
  <si>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</si>
  <si>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</si>
  <si>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</si>
  <si>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</si>
  <si>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</si>
  <si>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</si>
  <si>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</si>
  <si>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</si>
  <si>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</si>
  <si>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</si>
  <si>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</si>
  <si>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</si>
  <si>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</si>
  <si>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</si>
  <si>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</si>
  <si>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</si>
  <si>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</si>
  <si>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</si>
  <si>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</si>
  <si>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</si>
  <si>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</si>
  <si>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</si>
  <si>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</si>
  <si>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</si>
  <si>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</si>
  <si>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</si>
  <si>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</si>
  <si>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</si>
  <si>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</si>
  <si>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</si>
  <si>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</si>
  <si>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</si>
  <si>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</si>
  <si>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</si>
  <si>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</si>
  <si>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</si>
  <si>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</si>
  <si>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</si>
  <si>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</si>
  <si>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</si>
  <si>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</si>
  <si>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</si>
  <si>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</si>
  <si>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</si>
  <si>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</si>
  <si>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</si>
  <si>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</si>
  <si>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</si>
  <si>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</si>
  <si>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</si>
  <si>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</si>
  <si>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</si>
  <si>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</si>
  <si>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</si>
  <si>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</si>
  <si>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</si>
  <si>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</si>
  <si>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</si>
  <si>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</si>
  <si>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</si>
  <si>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</si>
  <si>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</si>
  <si>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</si>
  <si>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</si>
  <si>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</si>
  <si>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</si>
  <si>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</si>
  <si>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</si>
  <si>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</si>
  <si>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</si>
  <si>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</si>
  <si>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</si>
  <si>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</si>
  <si>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</si>
  <si>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</si>
  <si>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</si>
  <si>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</si>
  <si>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</si>
  <si>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</si>
  <si>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</si>
  <si>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</si>
  <si>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</si>
  <si>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</si>
  <si>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</si>
  <si>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</si>
  <si>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</si>
  <si>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</si>
  <si>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</si>
  <si>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</si>
  <si>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</si>
  <si>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</si>
  <si>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</si>
  <si>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</si>
  <si>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</si>
  <si>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</si>
  <si>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</si>
  <si>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</si>
  <si>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</si>
  <si>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</si>
  <si>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</si>
  <si>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</si>
  <si>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</si>
  <si>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</si>
  <si>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</si>
  <si>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</si>
  <si>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</si>
  <si>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</si>
  <si>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</si>
  <si>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</si>
  <si>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</si>
  <si>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</si>
  <si>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</si>
  <si>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</si>
  <si>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</si>
  <si>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</si>
  <si>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</si>
  <si>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</si>
  <si>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</si>
  <si>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</si>
  <si>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</si>
  <si>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</si>
  <si>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</si>
  <si>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</si>
  <si>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</si>
  <si>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</si>
  <si>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</si>
  <si>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</si>
  <si>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</si>
  <si>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</si>
  <si>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</si>
  <si>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</si>
  <si>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</si>
  <si>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</si>
  <si>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</si>
  <si>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</si>
  <si>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</si>
  <si>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</si>
  <si>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</si>
  <si>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</si>
  <si>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</si>
  <si>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</si>
  <si>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</si>
  <si>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</si>
  <si>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</si>
  <si>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</si>
  <si>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</si>
  <si>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</si>
  <si>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</si>
  <si>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</si>
  <si>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</si>
  <si>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</si>
  <si>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</si>
  <si>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</si>
  <si>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</si>
  <si>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</si>
  <si>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</si>
  <si>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</si>
  <si>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</si>
  <si>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</si>
  <si>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</si>
  <si>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</si>
  <si>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</si>
  <si>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</si>
  <si>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</si>
  <si>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</si>
  <si>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</si>
  <si>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</si>
  <si>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</si>
  <si>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</si>
  <si>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</si>
  <si>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</si>
  <si>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</si>
  <si>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</si>
  <si>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</si>
  <si>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</si>
  <si>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</si>
  <si>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</si>
  <si>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</si>
  <si>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</si>
  <si>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</si>
  <si>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</si>
  <si>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</si>
  <si>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</si>
  <si>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</si>
  <si>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</si>
  <si>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</si>
  <si>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</si>
  <si>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</si>
  <si>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</si>
  <si>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</si>
  <si>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</si>
  <si>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</si>
  <si>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</si>
  <si>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</si>
  <si>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</si>
  <si>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</si>
  <si>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</si>
  <si>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</si>
  <si>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</si>
  <si>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</si>
  <si>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</si>
  <si>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</si>
  <si>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</si>
  <si>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</si>
  <si>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</si>
  <si>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</si>
  <si>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</si>
  <si>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</si>
  <si>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</si>
  <si>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</si>
  <si>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</si>
  <si>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</si>
  <si>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</si>
  <si>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</si>
  <si>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</si>
  <si>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</si>
  <si>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</si>
  <si>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</si>
  <si>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</si>
  <si>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</si>
  <si>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</si>
  <si>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</si>
  <si>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</si>
  <si>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</si>
  <si>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</si>
  <si>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</si>
  <si>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</si>
  <si>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</si>
  <si>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</si>
  <si>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</si>
  <si>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</si>
  <si>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</si>
  <si>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</si>
  <si>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</si>
  <si>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</si>
  <si>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</si>
  <si>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</si>
  <si>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</si>
  <si>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</si>
  <si>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</si>
  <si>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</si>
  <si>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</si>
  <si>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</si>
  <si>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</si>
  <si>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</si>
  <si>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</si>
  <si>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</si>
  <si>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</si>
  <si>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</si>
  <si>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</si>
  <si>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</si>
  <si>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</si>
  <si>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</si>
  <si>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</si>
  <si>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</si>
  <si>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</si>
  <si>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</si>
  <si>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</si>
  <si>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</si>
  <si>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</si>
  <si>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</si>
  <si>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</si>
  <si>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</si>
  <si>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</si>
  <si>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</si>
  <si>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</si>
  <si>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</si>
  <si>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</si>
  <si>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</si>
  <si>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</si>
  <si>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</si>
  <si>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</si>
  <si>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</si>
  <si>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</si>
  <si>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</si>
  <si>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</si>
  <si>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</si>
  <si>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</si>
  <si>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</si>
  <si>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</si>
  <si>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</si>
  <si>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</si>
  <si>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</si>
  <si>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</si>
  <si>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</si>
  <si>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</si>
  <si>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</si>
  <si>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</si>
  <si>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</si>
  <si>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</si>
  <si>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</si>
  <si>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</si>
  <si>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</si>
  <si>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</si>
  <si>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</si>
  <si>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</si>
  <si>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</si>
  <si>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</si>
  <si>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</si>
  <si>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</si>
  <si>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</si>
  <si>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</si>
  <si>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</si>
  <si>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</si>
  <si>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</si>
  <si>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</si>
  <si>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</si>
  <si>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</si>
  <si>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</si>
  <si>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</si>
  <si>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</si>
  <si>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</si>
  <si>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</si>
  <si>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</si>
  <si>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</si>
  <si>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</si>
  <si>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</si>
  <si>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</si>
  <si>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</si>
  <si>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</si>
  <si>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</si>
  <si>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</si>
  <si>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</si>
  <si>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</si>
  <si>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</si>
  <si>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</si>
  <si>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</si>
  <si>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</si>
  <si>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</si>
  <si>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</si>
  <si>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</si>
  <si>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</si>
  <si>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</si>
  <si>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</si>
  <si>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</si>
  <si>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</si>
  <si>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</si>
  <si>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</si>
  <si>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</si>
  <si>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</si>
  <si>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</si>
  <si>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</si>
  <si>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</si>
  <si>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</si>
  <si>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</si>
  <si>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</si>
  <si>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</si>
  <si>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</si>
  <si>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</si>
  <si>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</si>
  <si>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</si>
  <si>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</si>
  <si>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</si>
  <si>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</si>
  <si>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</si>
  <si>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</si>
  <si>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</si>
  <si>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</si>
  <si>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</si>
  <si>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</si>
  <si>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</si>
  <si>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</si>
  <si>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</si>
  <si>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</si>
  <si>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</si>
  <si>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</si>
  <si>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</si>
  <si>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</si>
  <si>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</si>
  <si>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</si>
  <si>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</si>
  <si>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</si>
  <si>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</si>
  <si>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</si>
  <si>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</si>
  <si>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</si>
  <si>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</si>
  <si>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</si>
  <si>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</si>
  <si>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</si>
  <si>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</si>
  <si>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</si>
  <si>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</si>
  <si>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</si>
  <si>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</si>
  <si>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</si>
  <si>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</si>
  <si>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</si>
  <si>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</si>
  <si>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</si>
  <si>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</si>
  <si>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</si>
  <si>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</si>
  <si>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</si>
  <si>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</si>
  <si>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</si>
  <si>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</si>
  <si>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</si>
  <si>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</si>
  <si>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</si>
  <si>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</si>
  <si>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</si>
  <si>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</si>
  <si>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</si>
  <si>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</si>
  <si>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</si>
  <si>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</si>
  <si>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</si>
  <si>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</si>
  <si>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</si>
  <si>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</si>
  <si>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</si>
  <si>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</si>
  <si>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</si>
  <si>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</si>
  <si>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</si>
  <si>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</si>
  <si>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</si>
  <si>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</si>
  <si>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</si>
  <si>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</si>
  <si>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</si>
  <si>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</si>
  <si>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</si>
  <si>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</si>
  <si>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</si>
  <si>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</si>
  <si>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</si>
  <si>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</si>
  <si>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</si>
  <si>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</si>
  <si>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</si>
  <si>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</si>
  <si>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</si>
  <si>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</si>
  <si>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</si>
  <si>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</si>
  <si>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</si>
  <si>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</si>
  <si>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</si>
  <si>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</si>
  <si>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</si>
  <si>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</si>
  <si>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</si>
  <si>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</si>
  <si>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</si>
  <si>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</si>
  <si>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</si>
  <si>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</si>
  <si>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</si>
  <si>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</si>
  <si>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</si>
  <si>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</si>
  <si>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</si>
  <si>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</si>
  <si>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</si>
  <si>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</si>
  <si>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</si>
  <si>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</si>
  <si>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</si>
  <si>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</si>
  <si>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</si>
  <si>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</si>
  <si>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</si>
  <si>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</si>
  <si>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</si>
  <si>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</si>
  <si>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</si>
  <si>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</si>
  <si>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</si>
  <si>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</si>
  <si>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</si>
  <si>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</si>
  <si>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</si>
  <si>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</si>
  <si>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</si>
  <si>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</si>
  <si>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</si>
  <si>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</si>
  <si>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</si>
  <si>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</si>
  <si>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</si>
  <si>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</si>
  <si>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</si>
  <si>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</si>
  <si>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</si>
  <si>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</si>
  <si>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</si>
  <si>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</si>
  <si>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</si>
  <si>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</si>
  <si>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</si>
  <si>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</si>
  <si>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</si>
  <si>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</si>
  <si>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</si>
  <si>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</si>
  <si>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</si>
  <si>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</si>
  <si>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</si>
  <si>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</si>
  <si>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</si>
  <si>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</si>
  <si>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</si>
  <si>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</si>
  <si>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</si>
  <si>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</si>
  <si>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</si>
  <si>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</si>
  <si>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</si>
  <si>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</si>
  <si>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</si>
  <si>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</si>
  <si>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</si>
  <si>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</si>
  <si>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</si>
  <si>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</si>
  <si>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</si>
  <si>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</si>
  <si>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</si>
  <si>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</si>
  <si>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</si>
  <si>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</si>
  <si>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</si>
  <si>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</si>
  <si>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</si>
  <si>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</si>
  <si>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</si>
  <si>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</si>
  <si>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</si>
  <si>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</si>
  <si>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</si>
  <si>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</si>
  <si>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</si>
  <si>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</si>
  <si>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</si>
  <si>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</si>
  <si>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</si>
  <si>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</si>
  <si>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</si>
  <si>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</si>
  <si>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</si>
  <si>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</si>
  <si>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</si>
  <si>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</si>
  <si>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</si>
  <si>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</si>
  <si>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</si>
  <si>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</si>
  <si>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</si>
  <si>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</si>
  <si>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</si>
  <si>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</si>
  <si>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</si>
  <si>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</si>
  <si>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</si>
  <si>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</si>
  <si>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</si>
  <si>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</si>
  <si>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</si>
  <si>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</si>
  <si>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</si>
  <si>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</si>
  <si>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</si>
  <si>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</si>
  <si>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</si>
  <si>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</si>
  <si>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</si>
  <si>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</si>
  <si>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</si>
  <si>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</si>
  <si>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</si>
  <si>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</si>
  <si>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</si>
  <si>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</si>
  <si>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</si>
  <si>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</si>
  <si>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</si>
  <si>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</si>
  <si>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</si>
  <si>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</si>
  <si>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</si>
  <si>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</si>
  <si>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</si>
  <si>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</si>
  <si>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</si>
  <si>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</si>
  <si>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</si>
  <si>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</si>
  <si>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</si>
  <si>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</si>
  <si>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</si>
  <si>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</si>
  <si>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</si>
  <si>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</si>
  <si>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</si>
  <si>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</si>
  <si>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</si>
  <si>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</si>
  <si>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</si>
  <si>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</si>
  <si>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</si>
  <si>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</si>
  <si>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</si>
  <si>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</si>
  <si>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</si>
  <si>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</si>
  <si>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</si>
  <si>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</si>
  <si>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</si>
  <si>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</si>
  <si>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</si>
  <si>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</si>
  <si>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</si>
  <si>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</si>
  <si>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</si>
  <si>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</si>
  <si>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</si>
  <si>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</si>
  <si>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</si>
  <si>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</si>
  <si>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</si>
  <si>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</si>
  <si>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</si>
  <si>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</si>
  <si>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</si>
  <si>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</si>
  <si>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</si>
  <si>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</si>
  <si>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</si>
  <si>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</si>
  <si>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</si>
  <si>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</si>
  <si>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</si>
  <si>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</si>
  <si>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</si>
  <si>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</si>
  <si>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</si>
  <si>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</si>
  <si>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</si>
  <si>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</si>
  <si>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</si>
  <si>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</si>
  <si>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</si>
  <si>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</si>
  <si>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</si>
  <si>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</si>
  <si>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</si>
  <si>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</si>
  <si>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</si>
  <si>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</si>
  <si>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</si>
  <si>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</si>
  <si>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</si>
  <si>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</si>
  <si>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</si>
  <si>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</si>
  <si>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</si>
  <si>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</si>
  <si>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</si>
  <si>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</si>
  <si>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</si>
  <si>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</si>
  <si>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</si>
  <si>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</si>
  <si>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</si>
  <si>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</si>
  <si>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</si>
  <si>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</si>
  <si>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</si>
  <si>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</si>
  <si>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</si>
  <si>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</si>
  <si>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</si>
  <si>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</si>
  <si>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</si>
  <si>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</si>
  <si>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</si>
  <si>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</si>
  <si>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</si>
  <si>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</si>
  <si>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</si>
  <si>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</si>
  <si>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</si>
  <si>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</si>
  <si>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</si>
  <si>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</si>
  <si>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</si>
  <si>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</si>
  <si>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</si>
  <si>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</si>
  <si>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</si>
  <si>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</si>
  <si>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</si>
  <si>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</si>
  <si>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</si>
  <si>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</si>
  <si>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</si>
  <si>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</si>
  <si>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</si>
  <si>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</si>
  <si>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</si>
  <si>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</si>
  <si>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</si>
  <si>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</si>
  <si>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</si>
  <si>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</si>
  <si>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</si>
  <si>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</si>
  <si>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</si>
  <si>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</si>
  <si>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</si>
  <si>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</si>
  <si>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</si>
  <si>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</si>
  <si>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</si>
  <si>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</si>
  <si>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</si>
  <si>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</si>
  <si>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</si>
  <si>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</si>
  <si>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</si>
  <si>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</si>
  <si>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</si>
  <si>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</si>
  <si>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</si>
  <si>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</si>
  <si>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</si>
  <si>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</si>
  <si>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</si>
  <si>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</si>
  <si>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</si>
  <si>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</si>
  <si>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</si>
  <si>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</si>
  <si>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</si>
  <si>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</si>
  <si>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</si>
  <si>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</si>
  <si>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</si>
  <si>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</si>
  <si>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</si>
  <si>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</si>
  <si>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</si>
  <si>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</si>
  <si>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</si>
  <si>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</si>
  <si>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</si>
  <si>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</si>
  <si>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</si>
  <si>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</si>
  <si>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</si>
  <si>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</si>
  <si>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</si>
  <si>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</si>
  <si>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</si>
  <si>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</si>
  <si>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</si>
  <si>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</si>
  <si>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</si>
  <si>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</si>
  <si>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</si>
  <si>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</si>
  <si>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</si>
  <si>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</si>
  <si>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</si>
  <si>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</si>
  <si>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</si>
  <si>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</si>
  <si>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</si>
  <si>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</si>
  <si>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</si>
  <si>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</si>
  <si>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</si>
  <si>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</si>
  <si>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</si>
  <si>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</si>
  <si>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</si>
  <si>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</si>
  <si>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</si>
  <si>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</si>
  <si>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</si>
  <si>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</si>
  <si>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</si>
  <si>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</si>
  <si>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</si>
  <si>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</si>
  <si>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</si>
  <si>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</si>
  <si>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</si>
  <si>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</si>
  <si>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</si>
  <si>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</si>
  <si>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</si>
  <si>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</si>
  <si>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</si>
  <si>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</si>
  <si>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</si>
  <si>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</si>
  <si>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</si>
  <si>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</si>
  <si>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</si>
  <si>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</si>
  <si>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</si>
  <si>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</si>
  <si>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</si>
  <si>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</si>
  <si>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</si>
  <si>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</si>
  <si>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</si>
  <si>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</si>
  <si>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</si>
  <si>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</si>
  <si>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</si>
  <si>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</si>
  <si>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</si>
  <si>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</si>
  <si>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</si>
  <si>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</si>
  <si>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</si>
  <si>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</si>
  <si>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</si>
  <si>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</si>
  <si>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</si>
  <si>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</si>
  <si>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</si>
  <si>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</si>
  <si>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</si>
  <si>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</si>
  <si>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</si>
  <si>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</si>
  <si>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</si>
  <si>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</si>
  <si>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</si>
  <si>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</si>
  <si>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</si>
  <si>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</si>
  <si>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</si>
  <si>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</si>
  <si>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</si>
  <si>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</si>
  <si>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</si>
  <si>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</si>
  <si>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</si>
  <si>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</si>
  <si>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</si>
  <si>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</si>
  <si>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</si>
  <si>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</si>
  <si>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</si>
  <si>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</si>
  <si>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</si>
  <si>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</si>
  <si>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</si>
  <si>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</si>
  <si>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</si>
  <si>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</si>
  <si>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</si>
  <si>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</si>
  <si>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</si>
  <si>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</si>
  <si>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</si>
  <si>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</si>
  <si>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</si>
  <si>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</si>
  <si>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</si>
  <si>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</si>
  <si>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</si>
  <si>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</si>
  <si>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</si>
  <si>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</si>
  <si>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</si>
  <si>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</si>
  <si>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</si>
  <si>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</si>
  <si>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</si>
  <si>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</si>
  <si>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</si>
  <si>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</si>
  <si>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</si>
  <si>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</si>
  <si>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</si>
  <si>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</si>
  <si>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</si>
  <si>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</si>
  <si>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</si>
  <si>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</si>
  <si>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</si>
  <si>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</si>
  <si>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</si>
  <si>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</si>
  <si>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</si>
  <si>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</si>
  <si>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</si>
  <si>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</si>
  <si>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</si>
  <si>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</si>
  <si>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</si>
  <si>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</si>
  <si>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</si>
  <si>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</si>
  <si>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</si>
  <si>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</si>
  <si>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</si>
  <si>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</si>
  <si>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</si>
  <si>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</si>
  <si>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</si>
  <si>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</si>
  <si>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</si>
  <si>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</si>
  <si>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</si>
  <si>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</si>
  <si>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</si>
  <si>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</si>
  <si>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</si>
  <si>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</si>
  <si>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</si>
  <si>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</si>
  <si>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</si>
  <si>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</si>
  <si>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</si>
  <si>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</si>
  <si>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</si>
  <si>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</si>
  <si>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</si>
  <si>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</si>
  <si>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</si>
  <si>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</si>
  <si>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</si>
  <si>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</si>
  <si>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</si>
  <si>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</si>
  <si>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</si>
  <si>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</si>
  <si>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</si>
  <si>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</si>
  <si>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</si>
  <si>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</si>
  <si>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</si>
  <si>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</si>
  <si>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</si>
  <si>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</si>
  <si>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</si>
  <si>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</si>
  <si>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</si>
  <si>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</si>
  <si>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</si>
  <si>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</si>
  <si>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</si>
  <si>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</si>
  <si>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</si>
  <si>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</si>
  <si>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</si>
  <si>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</si>
  <si>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</si>
  <si>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</si>
  <si>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</si>
  <si>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</si>
  <si>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</si>
  <si>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</si>
  <si>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</si>
  <si>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</si>
  <si>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</si>
  <si>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</si>
  <si>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</si>
  <si>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</si>
  <si>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</si>
  <si>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</si>
  <si>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</si>
  <si>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</si>
  <si>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</si>
  <si>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</si>
  <si>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</si>
  <si>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</si>
  <si>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</si>
  <si>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</si>
  <si>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</si>
  <si>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</si>
  <si>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</si>
  <si>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</si>
  <si>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</si>
  <si>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</si>
  <si>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</si>
  <si>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</si>
  <si>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</si>
  <si>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</si>
  <si>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</si>
  <si>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</si>
  <si>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</si>
  <si>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</si>
  <si>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</si>
  <si>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</si>
  <si>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</si>
  <si>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</si>
  <si>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</si>
  <si>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</si>
  <si>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</si>
  <si>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</si>
  <si>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</si>
  <si>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</si>
  <si>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</si>
  <si>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</si>
  <si>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</si>
  <si>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</si>
  <si>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</si>
  <si>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</si>
  <si>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</si>
  <si>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</si>
  <si>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</si>
  <si>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</si>
  <si>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</si>
  <si>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</si>
  <si>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</si>
  <si>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</si>
  <si>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</si>
  <si>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</si>
  <si>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</si>
  <si>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</si>
  <si>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</si>
  <si>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</si>
  <si>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</si>
  <si>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</si>
  <si>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</si>
  <si>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</si>
  <si>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</si>
  <si>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</si>
  <si>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</si>
  <si>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</si>
  <si>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</si>
  <si>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</si>
  <si>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</si>
  <si>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</si>
  <si>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</si>
  <si>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</si>
  <si>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</si>
  <si>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</si>
  <si>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</si>
  <si>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</si>
  <si>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</si>
  <si>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</si>
  <si>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</si>
  <si>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</si>
  <si>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</si>
  <si>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</si>
  <si>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</si>
  <si>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</si>
  <si>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</si>
  <si>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</si>
  <si>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</si>
  <si>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</si>
  <si>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</si>
  <si>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</si>
  <si>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</si>
  <si>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</si>
  <si>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</si>
  <si>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</si>
  <si>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</si>
  <si>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</si>
  <si>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</si>
  <si>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</si>
  <si>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</si>
  <si>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</si>
  <si>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</si>
  <si>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</si>
  <si>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</si>
  <si>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</si>
  <si>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</si>
  <si>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</si>
  <si>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</si>
  <si>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</si>
  <si>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</si>
  <si>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</si>
  <si>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</si>
  <si>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</si>
  <si>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</si>
  <si>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</si>
  <si>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</si>
  <si>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</si>
  <si>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</si>
  <si>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</si>
  <si>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</si>
  <si>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</si>
  <si>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</si>
  <si>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</si>
  <si>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</si>
  <si>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</si>
  <si>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</si>
  <si>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</si>
  <si>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</si>
  <si>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</si>
  <si>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</si>
  <si>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</si>
  <si>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</si>
  <si>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</si>
  <si>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</si>
  <si>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</si>
  <si>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</si>
  <si>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</si>
  <si>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</si>
  <si>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</si>
  <si>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</si>
  <si>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</si>
  <si>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</si>
  <si>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</si>
  <si>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</si>
  <si>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</si>
  <si>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</si>
  <si>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</si>
  <si>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</si>
  <si>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</si>
  <si>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</si>
  <si>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</si>
  <si>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</si>
  <si>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</si>
  <si>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</si>
  <si>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</si>
  <si>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</si>
  <si>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</si>
  <si>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</si>
  <si>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</si>
  <si>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</si>
  <si>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</si>
  <si>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</si>
  <si>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</si>
  <si>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</si>
  <si>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</si>
  <si>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</si>
  <si>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</si>
  <si>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</si>
  <si>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</si>
  <si>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</si>
  <si>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</si>
  <si>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</si>
  <si>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</si>
  <si>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</si>
  <si>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</si>
  <si>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</si>
  <si>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</si>
  <si>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</si>
  <si>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</si>
  <si>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</si>
  <si>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</si>
  <si>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</si>
  <si>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</si>
  <si>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</si>
  <si>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</si>
  <si>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</si>
  <si>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</si>
  <si>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</si>
  <si>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</si>
  <si>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</si>
  <si>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</si>
  <si>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</si>
  <si>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</si>
  <si>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</si>
  <si>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</si>
  <si>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</si>
  <si>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</si>
  <si>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</si>
  <si>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</si>
  <si>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</si>
  <si>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</si>
  <si>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</si>
  <si>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</si>
  <si>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</si>
  <si>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</si>
  <si>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</si>
  <si>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</si>
  <si>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</si>
  <si>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</si>
  <si>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</si>
  <si>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</si>
  <si>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</si>
  <si>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</si>
  <si>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</si>
  <si>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</si>
  <si>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</si>
  <si>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</si>
  <si>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</si>
  <si>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</si>
  <si>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</si>
  <si>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</si>
  <si>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</si>
  <si>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</si>
  <si>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</si>
  <si>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</si>
  <si>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</si>
  <si>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</si>
  <si>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</si>
  <si>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</si>
  <si>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</si>
  <si>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</si>
  <si>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</si>
  <si>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</si>
  <si>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</si>
  <si>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</si>
  <si>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</si>
  <si>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</si>
  <si>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</si>
  <si>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</si>
  <si>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</si>
  <si>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</si>
  <si>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</si>
  <si>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</si>
  <si>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</si>
  <si>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</si>
  <si>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</si>
  <si>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</si>
  <si>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</si>
  <si>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</si>
  <si>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</si>
  <si>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</si>
  <si>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</si>
  <si>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</si>
  <si>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</si>
  <si>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</si>
  <si>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</si>
  <si>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</si>
  <si>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</si>
  <si>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</si>
  <si>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</si>
  <si>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</si>
  <si>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</si>
  <si>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</si>
  <si>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</si>
  <si>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</si>
  <si>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</si>
  <si>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</si>
  <si>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</si>
  <si>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</si>
  <si>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</si>
  <si>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</si>
  <si>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</si>
  <si>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</si>
  <si>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</si>
  <si>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</si>
  <si>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</si>
  <si>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</si>
  <si>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</si>
  <si>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</si>
  <si>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</si>
  <si>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</si>
  <si>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</si>
  <si>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</si>
  <si>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</si>
  <si>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</si>
  <si>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</si>
  <si>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</si>
  <si>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</si>
  <si>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</si>
  <si>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</si>
  <si>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</si>
  <si>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</si>
  <si>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</si>
  <si>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</si>
  <si>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</si>
  <si>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</si>
  <si>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</si>
  <si>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</si>
  <si>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</si>
  <si>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</si>
  <si>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</si>
  <si>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</si>
  <si>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</si>
  <si>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</si>
  <si>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</si>
  <si>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</si>
  <si>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</si>
  <si>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</si>
  <si>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</si>
  <si>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</si>
  <si>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</si>
  <si>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</si>
  <si>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</si>
  <si>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</si>
  <si>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</si>
  <si>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</si>
  <si>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</si>
  <si>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</si>
  <si>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</si>
  <si>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</si>
  <si>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</si>
  <si>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</si>
  <si>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</si>
  <si>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</si>
  <si>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</si>
  <si>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</si>
  <si>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</si>
  <si>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</si>
  <si>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</si>
  <si>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</si>
  <si>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</si>
  <si>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</si>
  <si>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</si>
  <si>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</si>
  <si>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</si>
  <si>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</si>
  <si>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</si>
  <si>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</si>
  <si>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</si>
  <si>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</si>
  <si>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</si>
  <si>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</si>
  <si>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</si>
  <si>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</si>
  <si>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</si>
  <si>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</si>
  <si>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</si>
  <si>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</si>
  <si>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</si>
  <si>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</si>
  <si>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</si>
  <si>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</si>
  <si>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</si>
  <si>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</si>
  <si>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</si>
  <si>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</si>
  <si>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</si>
  <si>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</si>
  <si>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</si>
  <si>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</si>
  <si>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</si>
  <si>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</si>
  <si>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</si>
  <si>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</si>
  <si>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</si>
  <si>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</si>
  <si>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</si>
  <si>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</si>
  <si>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</si>
  <si>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</si>
  <si>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</si>
  <si>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</si>
  <si>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</si>
  <si>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</si>
  <si>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</si>
  <si>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</si>
  <si>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</si>
  <si>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</si>
  <si>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</si>
  <si>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</si>
  <si>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</si>
  <si>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</si>
  <si>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</si>
  <si>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</si>
  <si>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</si>
  <si>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</si>
  <si>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</si>
  <si>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</si>
  <si>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</si>
  <si>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</si>
  <si>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</si>
  <si>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</si>
  <si>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</si>
  <si>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</si>
  <si>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</si>
  <si>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</si>
  <si>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</si>
  <si>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</si>
  <si>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</si>
  <si>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</si>
  <si>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</si>
  <si>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</si>
  <si>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</si>
  <si>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</si>
  <si>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</si>
  <si>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</si>
  <si>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</si>
  <si>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</si>
  <si>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</si>
  <si>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</si>
  <si>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</si>
  <si>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</si>
  <si>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</si>
  <si>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</si>
  <si>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</si>
  <si>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</si>
  <si>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</si>
  <si>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</si>
  <si>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</si>
  <si>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</si>
  <si>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</si>
  <si>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</si>
  <si>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</si>
  <si>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</si>
  <si>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</si>
  <si>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</si>
  <si>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</si>
  <si>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</si>
  <si>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</si>
  <si>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</si>
  <si>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</si>
  <si>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</si>
  <si>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</si>
  <si>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</si>
  <si>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</si>
  <si>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</si>
  <si>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</si>
  <si>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</si>
  <si>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</si>
  <si>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</si>
  <si>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</si>
  <si>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</si>
  <si>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</si>
  <si>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</si>
  <si>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</si>
  <si>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</si>
  <si>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</si>
  <si>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</si>
  <si>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</si>
  <si>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</si>
  <si>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</si>
  <si>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</si>
  <si>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</si>
  <si>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</si>
  <si>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</si>
  <si>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</si>
  <si>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</si>
  <si>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</si>
  <si>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</si>
  <si>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</si>
  <si>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</si>
  <si>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</si>
  <si>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</si>
  <si>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</si>
  <si>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</si>
  <si>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</si>
  <si>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</si>
  <si>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</si>
  <si>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</si>
  <si>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</si>
  <si>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</si>
  <si>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</si>
  <si>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</si>
  <si>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</si>
  <si>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</si>
  <si>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</si>
  <si>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</si>
  <si>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</si>
  <si>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</si>
  <si>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</si>
  <si>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</si>
  <si>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</si>
  <si>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</si>
  <si>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</si>
  <si>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</si>
  <si>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</si>
  <si>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</si>
  <si>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</si>
  <si>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</si>
  <si>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</si>
  <si>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</si>
  <si>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</si>
  <si>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</si>
  <si>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</si>
  <si>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</si>
  <si>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</si>
  <si>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</si>
  <si>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</si>
  <si>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</si>
  <si>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</si>
  <si>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</si>
  <si>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</si>
  <si>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</si>
  <si>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</si>
  <si>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</si>
  <si>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</si>
  <si>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</si>
  <si>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</si>
  <si>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</si>
  <si>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</si>
  <si>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</si>
  <si>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</si>
  <si>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</si>
  <si>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</si>
  <si>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</si>
  <si>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</si>
  <si>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</si>
  <si>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</si>
  <si>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</si>
  <si>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</si>
  <si>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</si>
  <si>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</si>
  <si>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</si>
  <si>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</si>
  <si>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</si>
  <si>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</si>
  <si>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</si>
  <si>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</si>
  <si>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</si>
  <si>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</si>
  <si>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</si>
  <si>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</si>
  <si>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</si>
  <si>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</si>
  <si>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</si>
  <si>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</si>
  <si>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</si>
  <si>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</si>
  <si>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</si>
  <si>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</si>
  <si>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</si>
  <si>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</si>
  <si>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</si>
  <si>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</si>
  <si>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</si>
  <si>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</si>
  <si>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</si>
  <si>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</si>
  <si>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</si>
  <si>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</si>
  <si>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</si>
  <si>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</si>
  <si>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</si>
  <si>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</si>
  <si>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</si>
  <si>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</si>
  <si>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</si>
  <si>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</si>
  <si>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</si>
  <si>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</si>
  <si>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</si>
  <si>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</si>
  <si>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</si>
  <si>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</si>
  <si>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</si>
  <si>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</si>
  <si>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</si>
  <si>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</si>
  <si>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</si>
  <si>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</si>
  <si>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</si>
  <si>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</si>
  <si>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</si>
  <si>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</si>
  <si>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</si>
  <si>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</si>
  <si>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</si>
  <si>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</si>
  <si>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</si>
  <si>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</si>
  <si>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</si>
  <si>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</si>
  <si>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</si>
  <si>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</si>
  <si>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</si>
  <si>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</si>
  <si>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</si>
  <si>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</si>
  <si>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</si>
  <si>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</si>
  <si>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</si>
  <si>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</si>
  <si>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</si>
  <si>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</si>
  <si>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</si>
  <si>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</si>
  <si>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</si>
  <si>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</si>
  <si>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</si>
  <si>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</si>
  <si>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</si>
  <si>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</si>
  <si>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</si>
  <si>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</si>
  <si>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</si>
  <si>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</si>
  <si>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</si>
  <si>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</si>
  <si>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</si>
  <si>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</si>
  <si>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</si>
  <si>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</si>
  <si>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</si>
  <si>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</si>
  <si>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</si>
  <si>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</si>
  <si>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</si>
  <si>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</si>
  <si>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</si>
  <si>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</si>
  <si>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</si>
  <si>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</si>
  <si>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</si>
  <si>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</si>
  <si>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</si>
  <si>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</si>
  <si>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</si>
  <si>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</si>
  <si>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</si>
  <si>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</si>
  <si>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</si>
  <si>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</si>
  <si>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</si>
  <si>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</si>
  <si>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</si>
  <si>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</si>
  <si>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</si>
  <si>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</si>
  <si>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</si>
  <si>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</si>
  <si>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</si>
  <si>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</si>
  <si>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</si>
  <si>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</si>
  <si>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</si>
  <si>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</si>
  <si>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</si>
  <si>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</si>
  <si>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</si>
  <si>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</si>
  <si>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</si>
  <si>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</si>
  <si>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</si>
  <si>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</si>
  <si>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</si>
  <si>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</si>
  <si>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</si>
  <si>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</si>
  <si>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</si>
  <si>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</si>
  <si>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</si>
  <si>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</si>
  <si>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</si>
  <si>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</si>
  <si>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</si>
  <si>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</si>
  <si>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</si>
  <si>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</si>
  <si>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</si>
  <si>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</si>
  <si>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</si>
  <si>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</si>
  <si>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</si>
  <si>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</si>
  <si>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</si>
  <si>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</si>
  <si>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</si>
  <si>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</si>
  <si>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</si>
  <si>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</si>
  <si>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</si>
  <si>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</si>
  <si>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</si>
  <si>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</si>
  <si>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</si>
  <si>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</si>
  <si>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</si>
  <si>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</si>
  <si>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</si>
  <si>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</si>
  <si>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</si>
  <si>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</si>
  <si>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</si>
  <si>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</si>
  <si>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</si>
  <si>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</si>
  <si>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</si>
  <si>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</si>
  <si>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</si>
  <si>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</si>
  <si>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</si>
  <si>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</si>
  <si>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</si>
  <si>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</si>
  <si>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</si>
  <si>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</si>
  <si>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</si>
  <si>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</si>
  <si>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</si>
  <si>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</si>
  <si>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</si>
  <si>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</si>
  <si>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</si>
  <si>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</si>
  <si>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</si>
  <si>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</si>
  <si>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</si>
  <si>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</si>
  <si>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</si>
  <si>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</si>
  <si>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</si>
  <si>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</si>
  <si>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</si>
  <si>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</si>
  <si>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</si>
  <si>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</si>
  <si>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</si>
  <si>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</si>
  <si>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</si>
  <si>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</si>
  <si>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</si>
  <si>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</si>
  <si>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</si>
  <si>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</si>
  <si>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</si>
  <si>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</si>
  <si>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</si>
  <si>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</si>
  <si>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</si>
  <si>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</si>
  <si>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</si>
  <si>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</si>
  <si>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</si>
  <si>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</si>
  <si>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</si>
  <si>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</si>
  <si>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</si>
  <si>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</si>
  <si>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</si>
  <si>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</si>
  <si>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</si>
  <si>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</si>
  <si>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</si>
  <si>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</si>
  <si>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</si>
  <si>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</si>
  <si>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</si>
  <si>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</si>
  <si>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</si>
  <si>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</si>
  <si>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</si>
  <si>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</si>
  <si>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</si>
  <si>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</si>
  <si>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</si>
  <si>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</si>
  <si>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</si>
  <si>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</si>
  <si>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</si>
  <si>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</si>
  <si>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</si>
  <si>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</si>
  <si>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</si>
  <si>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</si>
  <si>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</si>
  <si>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</si>
  <si>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</si>
  <si>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</si>
  <si>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</si>
  <si>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</si>
  <si>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</si>
  <si>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</si>
  <si>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</si>
  <si>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</si>
  <si>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</si>
  <si>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</si>
  <si>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</si>
  <si>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</si>
  <si>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</si>
  <si>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</si>
  <si>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</si>
  <si>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</si>
  <si>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</si>
  <si>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</si>
  <si>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</si>
  <si>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</si>
  <si>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</si>
  <si>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</si>
  <si>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</si>
  <si>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</si>
  <si>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</si>
  <si>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</si>
  <si>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</si>
  <si>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</si>
  <si>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</si>
  <si>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</si>
  <si>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</si>
  <si>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</si>
  <si>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</si>
  <si>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</si>
  <si>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</si>
  <si>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</si>
  <si>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</si>
  <si>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</si>
  <si>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</si>
  <si>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</si>
  <si>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</si>
  <si>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</si>
  <si>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</si>
  <si>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</si>
  <si>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</si>
  <si>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</si>
  <si>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</si>
  <si>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</si>
  <si>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</si>
  <si>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</si>
  <si>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</si>
  <si>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</si>
  <si>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</si>
  <si>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</si>
  <si>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</si>
  <si>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</si>
  <si>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</si>
  <si>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</si>
  <si>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</si>
  <si>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</si>
  <si>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</si>
  <si>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</si>
  <si>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</si>
  <si>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</si>
  <si>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</si>
  <si>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</si>
  <si>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</si>
  <si>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</si>
  <si>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</si>
  <si>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</si>
  <si>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</si>
  <si>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</si>
  <si>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</si>
  <si>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</si>
  <si>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</si>
  <si>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</si>
  <si>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</si>
  <si>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</si>
  <si>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</si>
  <si>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</si>
  <si>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</si>
  <si>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</si>
  <si>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</si>
  <si>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</si>
  <si>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</si>
  <si>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</si>
  <si>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</si>
  <si>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</si>
  <si>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</si>
  <si>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</si>
  <si>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</si>
  <si>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</si>
  <si>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</si>
  <si>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</si>
  <si>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</si>
  <si>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</si>
  <si>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</si>
  <si>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</si>
  <si>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</si>
  <si>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</si>
  <si>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</si>
  <si>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</si>
  <si>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</si>
  <si>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</si>
  <si>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</si>
  <si>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</si>
  <si>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</si>
  <si>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</si>
  <si>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</si>
  <si>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</si>
  <si>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</si>
  <si>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</si>
  <si>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</si>
  <si>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</si>
  <si>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</si>
  <si>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</si>
  <si>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</si>
  <si>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</si>
  <si>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</si>
  <si>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</si>
  <si>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</si>
  <si>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</si>
  <si>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</si>
  <si>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</si>
  <si>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</si>
  <si>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</si>
  <si>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</si>
  <si>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</si>
  <si>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</si>
  <si>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</si>
  <si>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</si>
  <si>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</si>
  <si>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</si>
  <si>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</si>
  <si>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</si>
  <si>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</si>
  <si>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</si>
  <si>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</si>
  <si>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</si>
  <si>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</si>
  <si>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</si>
  <si>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</si>
  <si>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</si>
  <si>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</si>
  <si>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</si>
  <si>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</si>
  <si>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</si>
  <si>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</si>
  <si>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</si>
  <si>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</si>
  <si>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</si>
  <si>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</si>
  <si>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</si>
  <si>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</si>
  <si>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</si>
  <si>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</si>
  <si>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</si>
  <si>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</si>
  <si>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</si>
  <si>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</si>
  <si>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</si>
  <si>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</si>
  <si>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</si>
  <si>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</si>
  <si>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</si>
  <si>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</si>
  <si>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</si>
  <si>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</si>
  <si>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</si>
  <si>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</si>
  <si>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</si>
  <si>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</si>
  <si>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</si>
  <si>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</si>
  <si>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</si>
  <si>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</si>
  <si>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</si>
  <si>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</si>
  <si>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</si>
  <si>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</si>
  <si>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</si>
  <si>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</si>
  <si>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</si>
  <si>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</si>
  <si>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</si>
  <si>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</si>
  <si>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</si>
  <si>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</si>
  <si>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</si>
  <si>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</si>
  <si>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</si>
  <si>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</si>
  <si>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</si>
  <si>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</si>
  <si>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</si>
  <si>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</si>
  <si>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</si>
  <si>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</si>
  <si>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</si>
  <si>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</si>
  <si>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</si>
  <si>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</si>
  <si>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</si>
  <si>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</si>
  <si>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</si>
  <si>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</si>
  <si>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</si>
  <si>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</si>
  <si>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</si>
  <si>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</si>
  <si>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</si>
  <si>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</si>
  <si>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</si>
  <si>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</si>
  <si>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</si>
  <si>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</si>
  <si>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</si>
  <si>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</si>
  <si>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</si>
  <si>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</si>
  <si>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</si>
  <si>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</si>
  <si>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</si>
  <si>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</si>
  <si>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</si>
  <si>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</si>
  <si>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</si>
  <si>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</si>
  <si>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</si>
  <si>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</si>
  <si>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</si>
  <si>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</si>
  <si>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</si>
  <si>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</si>
  <si>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</si>
  <si>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</si>
  <si>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</si>
  <si>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</si>
  <si>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</si>
  <si>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</si>
  <si>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</si>
  <si>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</si>
  <si>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</si>
  <si>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</si>
  <si>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</si>
  <si>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</si>
  <si>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</si>
  <si>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</si>
  <si>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</si>
  <si>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</si>
  <si>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</si>
  <si>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</si>
  <si>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</si>
  <si>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</si>
  <si>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</si>
  <si>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</si>
  <si>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</si>
  <si>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</si>
  <si>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</si>
  <si>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</si>
  <si>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</si>
  <si>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</si>
  <si>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</si>
  <si>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</si>
  <si>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</si>
  <si>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</si>
  <si>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</si>
  <si>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</si>
  <si>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</si>
  <si>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</si>
  <si>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</si>
  <si>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</si>
  <si>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</si>
  <si>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</si>
  <si>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</si>
  <si>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</si>
  <si>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</si>
  <si>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</si>
  <si>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</si>
  <si>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</si>
  <si>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</si>
  <si>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</si>
  <si>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</si>
  <si>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</si>
  <si>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</si>
  <si>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</si>
  <si>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</si>
  <si>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</si>
  <si>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</si>
  <si>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</si>
  <si>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</si>
  <si>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</si>
  <si>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</si>
  <si>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</si>
  <si>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</si>
  <si>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</si>
  <si>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</si>
  <si>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</si>
  <si>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</si>
  <si>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</si>
  <si>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</si>
  <si>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</si>
  <si>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</si>
  <si>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</si>
  <si>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</si>
  <si>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</si>
  <si>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</si>
  <si>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</si>
  <si>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</si>
  <si>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</si>
  <si>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</si>
  <si>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</si>
  <si>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</si>
  <si>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</si>
  <si>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</si>
  <si>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</si>
  <si>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</si>
  <si>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</si>
  <si>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</si>
  <si>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</si>
  <si>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</si>
  <si>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</si>
  <si>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</si>
  <si>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</si>
  <si>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</si>
  <si>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</si>
  <si>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</si>
  <si>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</si>
  <si>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</si>
  <si>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</si>
  <si>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</si>
  <si>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</si>
  <si>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</si>
  <si>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</si>
  <si>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</si>
  <si>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</si>
  <si>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</si>
  <si>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</si>
  <si>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</si>
  <si>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</si>
  <si>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</si>
  <si>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</si>
  <si>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</si>
  <si>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</si>
  <si>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</si>
  <si>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</si>
  <si>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</si>
  <si>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</si>
  <si>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</si>
  <si>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</si>
  <si>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</si>
  <si>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</si>
  <si>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</si>
  <si>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</si>
  <si>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</si>
  <si>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</si>
  <si>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</si>
  <si>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</si>
  <si>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</si>
  <si>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</si>
  <si>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</si>
  <si>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</si>
  <si>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</si>
  <si>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</si>
  <si>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</si>
  <si>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</si>
  <si>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</si>
  <si>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</si>
  <si>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</si>
  <si>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</si>
  <si>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</si>
  <si>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</si>
  <si>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</si>
  <si>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</si>
  <si>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</si>
  <si>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</si>
  <si>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</si>
  <si>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</si>
  <si>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</si>
  <si>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</si>
  <si>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</si>
  <si>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</si>
  <si>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</si>
  <si>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</si>
  <si>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</si>
  <si>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</si>
  <si>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</si>
  <si>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</si>
  <si>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</si>
  <si>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</si>
  <si>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</si>
  <si>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</si>
  <si>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</si>
  <si>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</si>
  <si>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</si>
  <si>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</si>
  <si>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</si>
  <si>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</si>
  <si>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</si>
  <si>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</si>
  <si>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</si>
  <si>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</si>
  <si>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</si>
  <si>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</si>
  <si>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</si>
  <si>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</si>
  <si>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</si>
  <si>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</si>
  <si>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</si>
  <si>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</si>
  <si>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</si>
  <si>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</si>
  <si>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</si>
  <si>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</si>
  <si>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</si>
  <si>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</si>
  <si>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</si>
  <si>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</si>
  <si>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</si>
  <si>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</si>
  <si>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</si>
  <si>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</si>
  <si>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</si>
  <si>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</si>
  <si>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</si>
  <si>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</si>
  <si>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</si>
  <si>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</si>
  <si>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</si>
  <si>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</si>
  <si>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</si>
  <si>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</si>
  <si>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</si>
  <si>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</si>
  <si>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</si>
  <si>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</si>
  <si>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</si>
  <si>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</si>
  <si>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</si>
  <si>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</si>
  <si>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</si>
  <si>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</si>
  <si>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</si>
  <si>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</si>
  <si>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</si>
  <si>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</si>
  <si>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</si>
  <si>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</si>
  <si>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</si>
  <si>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</si>
  <si>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</si>
  <si>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</si>
  <si>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</si>
  <si>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</si>
  <si>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</si>
  <si>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</si>
  <si>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</si>
  <si>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</si>
  <si>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</si>
  <si>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</si>
  <si>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</si>
  <si>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</si>
  <si>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</si>
  <si>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</si>
  <si>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</si>
  <si>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</si>
  <si>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</si>
  <si>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</si>
  <si>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</si>
  <si>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</si>
  <si>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</si>
  <si>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</si>
  <si>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</si>
  <si>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</si>
  <si>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</si>
  <si>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</si>
  <si>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</si>
  <si>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</si>
  <si>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</si>
  <si>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</si>
  <si>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</si>
  <si>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</si>
  <si>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</si>
  <si>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</si>
  <si>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</si>
  <si>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</si>
  <si>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</si>
  <si>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</si>
  <si>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</si>
  <si>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</si>
  <si>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</si>
  <si>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</si>
  <si>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</si>
  <si>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</si>
  <si>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</si>
  <si>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</si>
  <si>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</si>
  <si>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</si>
  <si>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</si>
  <si>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</si>
  <si>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</si>
  <si>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</si>
  <si>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</si>
  <si>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</si>
  <si>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</si>
  <si>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</si>
  <si>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</si>
  <si>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</si>
  <si>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</si>
  <si>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</si>
  <si>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</si>
  <si>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</si>
  <si>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</si>
  <si>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</si>
  <si>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</si>
  <si>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</si>
  <si>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</si>
  <si>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</si>
  <si>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</si>
  <si>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</si>
  <si>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</si>
  <si>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</si>
  <si>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</si>
  <si>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</si>
  <si>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</si>
  <si>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</si>
  <si>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</si>
  <si>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</si>
  <si>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</si>
  <si>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</si>
  <si>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</si>
  <si>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</si>
  <si>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</si>
  <si>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</si>
  <si>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</si>
  <si>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</si>
  <si>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</si>
  <si>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</si>
  <si>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</si>
  <si>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</si>
  <si>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</si>
  <si>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</si>
  <si>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</si>
  <si>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</si>
  <si>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</si>
  <si>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</si>
  <si>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</si>
  <si>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</si>
  <si>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</si>
  <si>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</si>
  <si>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</si>
  <si>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</si>
  <si>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</si>
  <si>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</si>
  <si>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</si>
  <si>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</si>
  <si>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</si>
  <si>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</si>
  <si>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</si>
  <si>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</si>
  <si>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</si>
  <si>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</si>
  <si>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</si>
  <si>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</si>
  <si>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</si>
  <si>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</si>
  <si>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</si>
  <si>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</si>
  <si>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</si>
  <si>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</si>
  <si>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</si>
  <si>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</si>
  <si>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</si>
  <si>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</si>
  <si>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</si>
  <si>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</si>
  <si>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</si>
  <si>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</si>
  <si>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</si>
  <si>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</si>
  <si>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</si>
  <si>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</si>
  <si>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</si>
  <si>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</si>
  <si>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</si>
  <si>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</si>
  <si>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</si>
  <si>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</si>
  <si>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</si>
  <si>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</si>
  <si>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</si>
  <si>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</si>
  <si>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</si>
  <si>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</si>
  <si>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</si>
  <si>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</si>
  <si>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</si>
  <si>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</si>
  <si>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</si>
  <si>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</si>
  <si>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</si>
  <si>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</si>
  <si>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</si>
  <si>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</si>
  <si>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</si>
  <si>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</si>
  <si>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</si>
  <si>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</si>
  <si>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</si>
  <si>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</si>
  <si>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</si>
  <si>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</si>
  <si>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</si>
  <si>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</si>
  <si>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</si>
  <si>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</si>
  <si>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</si>
  <si>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</si>
  <si>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</si>
  <si>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</si>
  <si>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</si>
  <si>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</si>
  <si>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</si>
  <si>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</si>
  <si>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</si>
  <si>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</si>
  <si>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</si>
  <si>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</si>
  <si>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</si>
  <si>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</si>
  <si>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</si>
  <si>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</si>
  <si>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</si>
  <si>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</si>
  <si>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</si>
  <si>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</si>
  <si>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</si>
  <si>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</si>
  <si>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</si>
  <si>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</si>
  <si>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</si>
  <si>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</si>
  <si>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</si>
  <si>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</si>
  <si>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</si>
  <si>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</si>
  <si>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</si>
  <si>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</si>
  <si>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</si>
  <si>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</si>
  <si>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</si>
  <si>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</si>
  <si>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</si>
  <si>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</si>
  <si>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</si>
  <si>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</si>
  <si>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</si>
  <si>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</si>
  <si>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</si>
  <si>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</si>
  <si>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</si>
  <si>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</si>
  <si>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</si>
  <si>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</si>
  <si>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</si>
  <si>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</si>
  <si>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</si>
  <si>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</si>
  <si>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</si>
  <si>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</si>
  <si>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</si>
  <si>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</si>
  <si>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</si>
  <si>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</si>
  <si>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</si>
  <si>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</si>
  <si>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</si>
  <si>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</si>
  <si>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</si>
  <si>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</si>
  <si>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</si>
  <si>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</si>
  <si>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</si>
  <si>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</si>
  <si>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</si>
  <si>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</si>
  <si>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</si>
  <si>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</si>
  <si>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</si>
  <si>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</si>
  <si>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</si>
  <si>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</si>
  <si>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</si>
  <si>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</si>
  <si>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</si>
  <si>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</si>
  <si>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</si>
  <si>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</si>
  <si>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</si>
  <si>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</si>
  <si>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</si>
  <si>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</si>
  <si>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</si>
  <si>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</si>
  <si>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</si>
  <si>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</si>
  <si>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</si>
  <si>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</si>
  <si>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</si>
  <si>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</si>
  <si>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</si>
  <si>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</si>
  <si>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</si>
  <si>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</si>
  <si>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</si>
  <si>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</si>
  <si>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</si>
  <si>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</si>
  <si>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</si>
  <si>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</si>
  <si>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</si>
  <si>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</si>
  <si>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</si>
  <si>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</si>
  <si>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</si>
  <si>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</si>
  <si>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</si>
  <si>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</si>
  <si>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</si>
  <si>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</si>
  <si>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</si>
  <si>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</si>
  <si>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</si>
  <si>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</si>
  <si>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</si>
  <si>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</si>
  <si>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</si>
  <si>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</si>
  <si>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</si>
  <si>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</si>
  <si>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</si>
  <si>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</si>
  <si>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</si>
  <si>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</si>
  <si>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</si>
  <si>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</si>
  <si>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</si>
  <si>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</si>
  <si>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</si>
  <si>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</si>
  <si>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</si>
  <si>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</si>
  <si>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</si>
  <si>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</si>
  <si>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</si>
  <si>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</si>
  <si>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</si>
  <si>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</si>
  <si>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</si>
  <si>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</si>
  <si>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</si>
  <si>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</si>
  <si>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</si>
  <si>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</si>
  <si>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</si>
  <si>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</si>
  <si>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</si>
  <si>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</si>
  <si>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</si>
  <si>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</si>
  <si>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</si>
  <si>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</si>
  <si>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</si>
  <si>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</si>
  <si>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</si>
  <si>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</si>
  <si>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</si>
  <si>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</si>
  <si>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</si>
  <si>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</si>
  <si>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</si>
  <si>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</si>
  <si>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</si>
  <si>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</si>
  <si>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</si>
  <si>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</si>
  <si>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</si>
  <si>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</si>
  <si>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</si>
  <si>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</si>
  <si>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</si>
  <si>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</si>
  <si>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</si>
  <si>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</si>
  <si>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</si>
  <si>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</si>
  <si>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</si>
  <si>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</si>
  <si>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</si>
  <si>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</si>
  <si>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</si>
  <si>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</si>
  <si>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</si>
  <si>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</si>
  <si>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</si>
  <si>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</si>
  <si>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</si>
  <si>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</si>
  <si>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</si>
  <si>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</si>
  <si>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</si>
  <si>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</si>
  <si>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</si>
  <si>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</si>
  <si>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</si>
  <si>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</si>
  <si>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</si>
  <si>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</si>
  <si>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</si>
  <si>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</si>
  <si>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</si>
  <si>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</si>
  <si>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</si>
  <si>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</si>
  <si>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</si>
  <si>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</si>
  <si>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</si>
  <si>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</si>
  <si>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</si>
  <si>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</si>
  <si>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</si>
  <si>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</si>
  <si>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</si>
  <si>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</si>
  <si>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</si>
  <si>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</si>
  <si>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</si>
  <si>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</si>
  <si>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</si>
  <si>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</si>
  <si>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</si>
  <si>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</si>
  <si>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</si>
  <si>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</si>
  <si>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</si>
  <si>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</si>
  <si>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</si>
  <si>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</si>
  <si>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</si>
  <si>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</si>
  <si>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</si>
  <si>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</si>
  <si>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</si>
  <si>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</si>
  <si>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</si>
  <si>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</si>
  <si>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</si>
  <si>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</si>
  <si>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</si>
  <si>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</si>
  <si>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</si>
  <si>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</si>
  <si>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</si>
  <si>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</si>
  <si>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</si>
  <si>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</si>
  <si>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</si>
  <si>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</si>
  <si>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</si>
  <si>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</si>
  <si>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</si>
  <si>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</si>
  <si>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</si>
  <si>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</si>
  <si>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</si>
  <si>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</si>
  <si>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</si>
  <si>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</si>
  <si>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</si>
  <si>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</si>
  <si>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</si>
  <si>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</si>
  <si>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</si>
  <si>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</si>
  <si>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</si>
  <si>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</si>
  <si>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</si>
  <si>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</si>
  <si>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</si>
  <si>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</si>
  <si>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</si>
  <si>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</si>
  <si>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</si>
  <si>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</si>
  <si>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</si>
  <si>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</si>
  <si>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</si>
  <si>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</si>
  <si>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</si>
  <si>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</si>
  <si>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</si>
  <si>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</si>
  <si>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</si>
  <si>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</si>
  <si>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</si>
  <si>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</si>
  <si>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</si>
  <si>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</si>
  <si>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</si>
  <si>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</si>
  <si>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</si>
  <si>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</si>
  <si>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</si>
  <si>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</si>
  <si>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</si>
  <si>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</si>
  <si>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</si>
  <si>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</si>
  <si>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</si>
  <si>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</si>
  <si>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</si>
  <si>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</si>
  <si>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</si>
  <si>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</si>
  <si>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</si>
  <si>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</si>
  <si>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</si>
  <si>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</si>
  <si>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</si>
  <si>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</si>
  <si>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</si>
  <si>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</si>
  <si>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</si>
  <si>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</si>
  <si>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</si>
  <si>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</si>
  <si>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</si>
  <si>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</si>
  <si>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</si>
  <si>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</si>
  <si>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</si>
  <si>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</si>
  <si>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</si>
  <si>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</si>
  <si>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</si>
  <si>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</si>
  <si>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</si>
  <si>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</si>
  <si>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</si>
  <si>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</si>
  <si>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</si>
  <si>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</si>
  <si>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</si>
  <si>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</si>
  <si>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</si>
  <si>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</si>
  <si>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</si>
  <si>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</si>
  <si>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</si>
  <si>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</si>
  <si>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</si>
  <si>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</si>
  <si>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</si>
  <si>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</si>
  <si>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</si>
  <si>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</si>
  <si>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</si>
  <si>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</si>
  <si>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</si>
  <si>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</si>
  <si>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</si>
  <si>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</si>
  <si>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</si>
  <si>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</si>
  <si>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</si>
  <si>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</si>
  <si>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</si>
  <si>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</si>
  <si>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</si>
  <si>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</si>
  <si>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</si>
  <si>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</si>
  <si>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</si>
  <si>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</si>
  <si>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</si>
  <si>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</si>
  <si>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</si>
  <si>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</si>
  <si>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</si>
  <si>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</si>
  <si>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</si>
  <si>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</si>
  <si>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</si>
  <si>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</si>
  <si>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</si>
  <si>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</si>
  <si>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</si>
  <si>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</si>
  <si>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</si>
  <si>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</si>
  <si>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</si>
  <si>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</si>
  <si>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</si>
  <si>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</si>
  <si>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</si>
  <si>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</si>
  <si>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</si>
  <si>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</si>
  <si>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</si>
  <si>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</si>
  <si>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</si>
  <si>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</si>
  <si>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</si>
  <si>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</si>
  <si>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</si>
  <si>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</si>
  <si>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</si>
  <si>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</si>
  <si>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</si>
  <si>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</si>
  <si>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</si>
  <si>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</si>
  <si>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</si>
  <si>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</si>
  <si>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</si>
  <si>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</si>
  <si>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</si>
  <si>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</si>
  <si>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</si>
  <si>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</si>
  <si>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</si>
  <si>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</si>
  <si>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</si>
  <si>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</si>
  <si>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</si>
  <si>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</si>
  <si>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</si>
  <si>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</si>
  <si>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</si>
  <si>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</si>
  <si>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</si>
  <si>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</si>
  <si>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</si>
  <si>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</si>
  <si>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</si>
  <si>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</si>
  <si>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</si>
  <si>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</si>
  <si>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</si>
  <si>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</si>
  <si>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</si>
  <si>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</si>
  <si>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</si>
  <si>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</si>
  <si>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</si>
  <si>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</si>
  <si>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</si>
  <si>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</si>
  <si>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</si>
  <si>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</si>
  <si>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</si>
  <si>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</si>
  <si>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</si>
  <si>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</si>
  <si>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</si>
  <si>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</si>
  <si>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</si>
  <si>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</si>
  <si>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</si>
  <si>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</si>
  <si>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</si>
  <si>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</si>
  <si>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</si>
  <si>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</si>
  <si>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</si>
  <si>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</si>
  <si>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</si>
  <si>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</si>
  <si>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</si>
  <si>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</si>
  <si>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</si>
  <si>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</si>
  <si>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</si>
  <si>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</si>
  <si>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</si>
  <si>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</si>
  <si>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</si>
  <si>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</si>
  <si>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</si>
  <si>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</si>
  <si>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</si>
  <si>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</si>
  <si>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</si>
  <si>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</si>
  <si>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</si>
  <si>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</si>
  <si>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</si>
  <si>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</si>
  <si>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</si>
  <si>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</si>
  <si>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</si>
  <si>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</si>
  <si>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</si>
  <si>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</si>
  <si>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</si>
  <si>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</si>
  <si>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</si>
  <si>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</si>
  <si>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</si>
  <si>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</si>
  <si>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</si>
  <si>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</si>
  <si>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</si>
  <si>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</si>
  <si>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</si>
  <si>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</si>
  <si>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</si>
  <si>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</si>
  <si>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</si>
  <si>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</si>
  <si>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</si>
  <si>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</si>
  <si>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</si>
  <si>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</si>
  <si>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</si>
  <si>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</si>
  <si>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</si>
  <si>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</si>
  <si>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</si>
  <si>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</si>
  <si>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</si>
  <si>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</si>
  <si>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</si>
  <si>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</si>
  <si>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</si>
  <si>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</si>
  <si>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</si>
  <si>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</si>
  <si>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</si>
  <si>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</si>
  <si>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</si>
  <si>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</si>
  <si>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</si>
  <si>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</si>
  <si>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</si>
  <si>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</si>
  <si>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</si>
  <si>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</si>
  <si>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</si>
  <si>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</si>
  <si>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</si>
  <si>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</si>
  <si>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</si>
  <si>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</si>
  <si>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</si>
  <si>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</si>
  <si>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</si>
  <si>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</si>
  <si>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</si>
  <si>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</si>
  <si>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</si>
  <si>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</si>
  <si>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</si>
  <si>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</si>
  <si>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</si>
  <si>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</si>
  <si>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</si>
  <si>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</si>
  <si>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</si>
  <si>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</si>
  <si>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</si>
  <si>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</si>
  <si>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</si>
  <si>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</si>
  <si>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</si>
  <si>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</si>
  <si>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</si>
  <si>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</si>
  <si>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</si>
  <si>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</si>
  <si>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</si>
  <si>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</si>
  <si>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</si>
  <si>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</si>
  <si>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</si>
  <si>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</si>
  <si>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</si>
  <si>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</si>
  <si>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</si>
  <si>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</si>
  <si>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</si>
  <si>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</si>
  <si>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</si>
  <si>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</si>
  <si>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</si>
  <si>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</si>
  <si>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</si>
  <si>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</si>
  <si>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</si>
  <si>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</si>
  <si>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</si>
  <si>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</si>
  <si>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</si>
  <si>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</si>
  <si>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</si>
  <si>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</si>
  <si>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</si>
  <si>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</si>
  <si>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</si>
  <si>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</si>
  <si>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</si>
  <si>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</si>
  <si>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</si>
  <si>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</si>
  <si>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</si>
  <si>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</si>
  <si>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</si>
  <si>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</si>
  <si>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</si>
  <si>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</si>
  <si>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</si>
  <si>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</si>
  <si>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</si>
  <si>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</si>
  <si>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</si>
  <si>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</si>
  <si>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</si>
  <si>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</si>
  <si>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</si>
  <si>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</si>
  <si>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</si>
  <si>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</si>
  <si>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</si>
  <si>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</si>
  <si>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</si>
  <si>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</si>
  <si>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</si>
  <si>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</si>
  <si>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</si>
  <si>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</si>
  <si>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</si>
  <si>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</si>
  <si>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</si>
  <si>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</si>
  <si>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</si>
  <si>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</si>
  <si>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</si>
  <si>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</si>
  <si>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</si>
  <si>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</si>
  <si>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</si>
  <si>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</si>
  <si>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</si>
  <si>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</si>
  <si>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</si>
  <si>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</si>
  <si>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</si>
  <si>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</si>
  <si>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</si>
  <si>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</si>
  <si>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</si>
  <si>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</si>
  <si>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</si>
  <si>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</si>
  <si>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</si>
  <si>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</si>
  <si>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</si>
  <si>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</si>
  <si>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</si>
  <si>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</si>
  <si>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</si>
  <si>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</si>
  <si>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</si>
  <si>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</si>
  <si>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</si>
  <si>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</si>
  <si>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</si>
  <si>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</si>
  <si>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</si>
  <si>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</si>
  <si>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</si>
  <si>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</si>
  <si>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</si>
  <si>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</si>
  <si>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</si>
  <si>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</si>
  <si>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</si>
  <si>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</si>
  <si>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</si>
  <si>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</si>
  <si>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</si>
  <si>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</si>
  <si>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</si>
  <si>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</si>
  <si>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</si>
  <si>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</si>
  <si>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</si>
  <si>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</si>
  <si>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</si>
  <si>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</si>
  <si>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</si>
  <si>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</si>
  <si>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</si>
  <si>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</si>
  <si>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</si>
  <si>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</si>
  <si>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</si>
  <si>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</si>
  <si>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</si>
  <si>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</si>
  <si>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</si>
  <si>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</si>
  <si>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</si>
  <si>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</si>
  <si>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</si>
  <si>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</si>
  <si>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</si>
  <si>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</si>
  <si>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</si>
  <si>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</si>
  <si>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</si>
  <si>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</si>
  <si>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</si>
  <si>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</si>
  <si>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</si>
  <si>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</si>
  <si>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</si>
  <si>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</si>
  <si>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</si>
  <si>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</si>
  <si>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</si>
  <si>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</si>
  <si>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</si>
  <si>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</si>
  <si>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</si>
  <si>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</si>
  <si>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</si>
  <si>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</si>
  <si>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</si>
  <si>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</si>
  <si>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</si>
  <si>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</si>
  <si>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</si>
  <si>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</si>
  <si>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</si>
  <si>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</si>
  <si>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</si>
  <si>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</si>
  <si>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</si>
  <si>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</si>
  <si>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</si>
  <si>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</si>
  <si>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</si>
  <si>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</si>
  <si>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</si>
  <si>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</si>
  <si>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</si>
  <si>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</si>
  <si>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</si>
  <si>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</si>
  <si>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</si>
  <si>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</si>
  <si>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</si>
  <si>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</si>
  <si>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</si>
  <si>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</si>
  <si>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</si>
  <si>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</si>
  <si>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</si>
  <si>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</si>
  <si>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</si>
  <si>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</si>
  <si>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</si>
  <si>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</si>
  <si>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</si>
  <si>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</si>
  <si>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</si>
  <si>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</si>
  <si>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</si>
  <si>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</si>
  <si>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</si>
  <si>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</si>
  <si>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</si>
  <si>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</si>
  <si>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</si>
  <si>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</si>
  <si>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</si>
  <si>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</si>
  <si>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</si>
  <si>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</si>
  <si>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</si>
  <si>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</si>
  <si>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</si>
  <si>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</si>
  <si>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</si>
  <si>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</si>
  <si>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</si>
  <si>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</si>
  <si>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</si>
  <si>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</si>
  <si>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</si>
  <si>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</si>
  <si>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</si>
  <si>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</si>
  <si>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</si>
  <si>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</si>
  <si>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</si>
  <si>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</si>
  <si>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</si>
  <si>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</si>
  <si>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</si>
  <si>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</si>
  <si>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</si>
  <si>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</si>
  <si>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</si>
  <si>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</si>
  <si>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</si>
  <si>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</si>
  <si>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</si>
  <si>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</si>
  <si>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</si>
  <si>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</si>
  <si>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</si>
  <si>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</si>
  <si>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</si>
  <si>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</si>
  <si>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</si>
  <si>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</si>
  <si>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</si>
  <si>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</si>
  <si>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</si>
  <si>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</si>
  <si>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</si>
  <si>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</si>
  <si>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</si>
  <si>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</si>
  <si>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</si>
  <si>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</si>
  <si>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</si>
  <si>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</si>
  <si>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</si>
  <si>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</si>
  <si>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</si>
  <si>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</si>
  <si>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</si>
  <si>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</si>
  <si>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</si>
  <si>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</si>
  <si>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</si>
  <si>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</si>
  <si>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</si>
  <si>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</si>
  <si>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</si>
  <si>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</si>
  <si>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</si>
  <si>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</si>
  <si>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</si>
  <si>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</si>
  <si>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</si>
  <si>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</si>
  <si>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</si>
  <si>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</si>
  <si>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</si>
  <si>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</si>
  <si>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</si>
  <si>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</si>
  <si>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</si>
  <si>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</si>
  <si>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</si>
  <si>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</si>
  <si>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</si>
  <si>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</si>
  <si>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</si>
  <si>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</si>
  <si>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</si>
  <si>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</si>
  <si>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</si>
  <si>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</si>
  <si>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</si>
  <si>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</si>
  <si>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</si>
  <si>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</si>
  <si>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</si>
  <si>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</si>
  <si>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</si>
  <si>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</si>
  <si>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</si>
  <si>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</si>
  <si>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</si>
  <si>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</si>
  <si>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</si>
  <si>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</si>
  <si>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</si>
  <si>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</si>
  <si>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</si>
  <si>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</si>
  <si>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</si>
  <si>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</si>
  <si>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</si>
  <si>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</si>
  <si>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</si>
  <si>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</si>
  <si>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</si>
  <si>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</si>
  <si>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</si>
  <si>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</si>
  <si>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</si>
  <si>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</si>
  <si>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</si>
  <si>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</si>
  <si>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</si>
  <si>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</si>
  <si>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</si>
  <si>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</si>
  <si>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</si>
  <si>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</si>
  <si>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</si>
  <si>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</si>
  <si>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</si>
  <si>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</si>
  <si>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</si>
  <si>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</si>
  <si>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</si>
  <si>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</si>
  <si>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</si>
  <si>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</si>
  <si>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</si>
  <si>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</si>
  <si>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</si>
  <si>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</si>
  <si>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</si>
  <si>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</si>
  <si>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</si>
  <si>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</si>
  <si>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</si>
  <si>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</si>
  <si>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</si>
  <si>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</si>
  <si>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</si>
  <si>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</si>
  <si>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</si>
  <si>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</si>
  <si>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</si>
  <si>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</si>
  <si>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</si>
  <si>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</si>
  <si>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</si>
  <si>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</si>
  <si>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</si>
  <si>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</si>
  <si>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</si>
  <si>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</si>
  <si>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</si>
  <si>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</si>
  <si>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</si>
  <si>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</si>
  <si>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</si>
  <si>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</si>
  <si>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</si>
  <si>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</si>
  <si>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</si>
  <si>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</si>
  <si>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</si>
  <si>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</si>
  <si>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</si>
  <si>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</si>
  <si>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</si>
  <si>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</si>
  <si>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</si>
  <si>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</si>
  <si>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</si>
  <si>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</si>
  <si>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</si>
  <si>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</si>
  <si>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</si>
  <si>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</si>
  <si>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</si>
  <si>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</si>
  <si>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</si>
  <si>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</si>
  <si>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</si>
  <si>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</si>
  <si>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</si>
  <si>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</si>
  <si>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</si>
  <si>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</si>
  <si>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</si>
  <si>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</si>
  <si>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</si>
  <si>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</si>
  <si>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</si>
  <si>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</si>
  <si>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</si>
  <si>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</si>
  <si>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</si>
  <si>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</si>
  <si>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</si>
  <si>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</si>
  <si>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</si>
  <si>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</si>
  <si>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</si>
  <si>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</si>
  <si>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</si>
  <si>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</si>
  <si>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</si>
  <si>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</si>
  <si>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</si>
  <si>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</si>
  <si>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</si>
  <si>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</si>
  <si>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</si>
  <si>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</si>
  <si>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</si>
  <si>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</si>
  <si>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</si>
  <si>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</si>
  <si>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</si>
  <si>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</si>
  <si>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</si>
  <si>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</si>
  <si>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</si>
  <si>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</si>
  <si>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</si>
  <si>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</si>
  <si>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</si>
  <si>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</si>
  <si>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</si>
  <si>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</si>
  <si>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</si>
  <si>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</si>
  <si>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</si>
  <si>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</si>
  <si>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</si>
  <si>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</si>
  <si>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</si>
  <si>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</si>
  <si>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</si>
  <si>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</si>
  <si>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</si>
  <si>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</si>
  <si>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</si>
  <si>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</si>
  <si>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</si>
  <si>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</si>
  <si>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</si>
  <si>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</si>
  <si>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</si>
  <si>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</si>
  <si>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</si>
  <si>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</si>
  <si>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</si>
  <si>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</si>
  <si>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</si>
  <si>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</si>
  <si>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</si>
  <si>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</si>
  <si>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</si>
  <si>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</si>
  <si>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</si>
  <si>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</si>
  <si>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</si>
  <si>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</si>
  <si>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</si>
  <si>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</si>
  <si>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</si>
  <si>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</si>
  <si>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</si>
  <si>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</si>
  <si>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</si>
  <si>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</si>
  <si>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</si>
  <si>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</si>
  <si>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</si>
  <si>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</si>
  <si>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</si>
  <si>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</si>
  <si>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</si>
  <si>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</si>
  <si>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</si>
  <si>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</si>
  <si>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</si>
  <si>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</si>
  <si>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</si>
  <si>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</si>
  <si>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</si>
  <si>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</si>
  <si>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</si>
  <si>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</si>
  <si>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</si>
  <si>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</si>
  <si>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</si>
  <si>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</si>
  <si>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</si>
  <si>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</si>
  <si>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</si>
  <si>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</si>
  <si>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</si>
  <si>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</si>
  <si>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</si>
  <si>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</si>
  <si>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</si>
  <si>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</si>
  <si>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</si>
  <si>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</si>
  <si>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</si>
  <si>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</si>
  <si>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</si>
  <si>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</si>
  <si>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</si>
  <si>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</si>
  <si>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</si>
  <si>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</si>
  <si>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</si>
  <si>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</si>
  <si>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</si>
  <si>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</si>
  <si>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</si>
  <si>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</si>
  <si>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</si>
  <si>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</si>
  <si>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</si>
  <si>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</si>
  <si>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</si>
  <si>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</si>
  <si>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</si>
  <si>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</si>
  <si>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</si>
  <si>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</si>
  <si>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</si>
  <si>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</si>
  <si>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</si>
  <si>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</si>
  <si>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</si>
  <si>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</si>
  <si>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</si>
  <si>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</si>
  <si>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</si>
  <si>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</si>
  <si>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</si>
  <si>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</si>
  <si>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</si>
  <si>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</si>
  <si>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</si>
  <si>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</si>
  <si>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</si>
  <si>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</si>
  <si>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</si>
  <si>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</si>
  <si>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</si>
  <si>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</si>
  <si>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</si>
  <si>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</si>
  <si>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</si>
  <si>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</si>
  <si>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</si>
  <si>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</si>
  <si>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</si>
  <si>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</si>
  <si>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</si>
  <si>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</si>
  <si>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</si>
  <si>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</si>
  <si>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</si>
  <si>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</si>
  <si>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</si>
  <si>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</si>
  <si>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</si>
  <si>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</si>
  <si>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</si>
  <si>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</si>
  <si>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</si>
  <si>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</si>
  <si>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</si>
  <si>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</si>
  <si>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</si>
  <si>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</si>
  <si>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</si>
  <si>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</si>
  <si>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</si>
  <si>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</si>
  <si>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</si>
  <si>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</si>
  <si>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</si>
  <si>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</si>
  <si>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</si>
  <si>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</si>
  <si>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</si>
  <si>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</si>
  <si>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</si>
  <si>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</si>
  <si>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</si>
  <si>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</si>
  <si>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</si>
  <si>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</si>
  <si>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</si>
  <si>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</si>
  <si>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</si>
  <si>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</si>
  <si>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</si>
  <si>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</si>
  <si>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</si>
  <si>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</si>
  <si>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</si>
  <si>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</si>
  <si>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</si>
  <si>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</si>
  <si>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</si>
  <si>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</si>
  <si>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</si>
  <si>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</si>
  <si>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</si>
  <si>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</si>
  <si>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</si>
  <si>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</si>
  <si>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</si>
  <si>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</si>
  <si>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</si>
  <si>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</si>
  <si>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</si>
  <si>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</si>
  <si>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</si>
  <si>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</si>
  <si>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</si>
  <si>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</si>
  <si>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</si>
  <si>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</si>
  <si>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</si>
  <si>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</si>
  <si>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</si>
  <si>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</si>
  <si>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</si>
  <si>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</si>
  <si>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</si>
  <si>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</si>
  <si>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</si>
  <si>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</si>
  <si>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</si>
  <si>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</si>
  <si>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</si>
  <si>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</si>
  <si>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</si>
  <si>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</si>
  <si>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</si>
  <si>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</si>
  <si>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</si>
  <si>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</si>
  <si>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</si>
  <si>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</si>
  <si>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</si>
  <si>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</si>
  <si>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</si>
  <si>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</si>
  <si>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</si>
  <si>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</si>
  <si>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</si>
  <si>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</si>
  <si>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</si>
  <si>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</si>
  <si>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</si>
  <si>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</si>
  <si>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</si>
  <si>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</si>
  <si>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</si>
  <si>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</si>
  <si>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</si>
  <si>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</si>
  <si>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</si>
  <si>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</si>
  <si>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</si>
  <si>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</si>
  <si>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</si>
  <si>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</si>
  <si>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</si>
  <si>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</si>
  <si>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</si>
  <si>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</si>
  <si>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</si>
  <si>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</si>
  <si>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</si>
  <si>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</si>
  <si>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</si>
  <si>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</si>
  <si>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</si>
  <si>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</si>
  <si>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</si>
  <si>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</si>
  <si>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</si>
  <si>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</si>
  <si>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</si>
  <si>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</si>
  <si>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</si>
  <si>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</si>
  <si>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</si>
  <si>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</si>
  <si>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</si>
  <si>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</si>
  <si>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</si>
  <si>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</si>
  <si>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</si>
  <si>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</si>
  <si>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</si>
  <si>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</si>
  <si>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</si>
  <si>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</si>
  <si>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</si>
  <si>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</si>
  <si>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</si>
  <si>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</si>
  <si>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</si>
  <si>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</si>
  <si>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</si>
  <si>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</si>
  <si>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</si>
  <si>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</si>
  <si>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</si>
  <si>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</si>
  <si>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</si>
  <si>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</si>
  <si>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</si>
  <si>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</si>
  <si>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</si>
  <si>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</si>
  <si>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</si>
  <si>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</si>
  <si>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</si>
  <si>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</si>
  <si>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</si>
  <si>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</si>
  <si>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</si>
  <si>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</si>
  <si>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</si>
  <si>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</si>
  <si>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</si>
  <si>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</si>
  <si>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</si>
  <si>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</si>
  <si>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</si>
  <si>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</si>
  <si>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</si>
  <si>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</si>
  <si>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</si>
  <si>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</si>
  <si>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</si>
  <si>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</si>
  <si>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</si>
  <si>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</si>
  <si>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</si>
  <si>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</si>
  <si>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</si>
  <si>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</si>
  <si>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</si>
  <si>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</si>
  <si>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</si>
  <si>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</si>
  <si>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</si>
  <si>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</si>
  <si>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</si>
  <si>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</si>
  <si>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</si>
  <si>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</si>
  <si>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</si>
  <si>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</si>
  <si>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</si>
  <si>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</si>
  <si>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</si>
  <si>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</si>
  <si>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</si>
  <si>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</si>
  <si>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</si>
  <si>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</si>
  <si>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</si>
  <si>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</si>
  <si>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</si>
  <si>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</si>
  <si>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</si>
  <si>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</si>
  <si>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</si>
  <si>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</si>
  <si>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</si>
  <si>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</si>
  <si>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</si>
  <si>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</si>
  <si>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</si>
  <si>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</si>
  <si>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</si>
  <si>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</si>
  <si>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</si>
  <si>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</si>
  <si>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</si>
  <si>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</si>
  <si>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</si>
  <si>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</si>
  <si>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</si>
  <si>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</si>
  <si>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</si>
  <si>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</si>
  <si>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</si>
  <si>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</si>
  <si>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</si>
  <si>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</si>
  <si>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</si>
  <si>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</si>
  <si>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</si>
  <si>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</si>
  <si>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</si>
  <si>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</si>
  <si>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</si>
  <si>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</si>
  <si>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</si>
  <si>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</si>
  <si>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</si>
  <si>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</si>
  <si>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</si>
  <si>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</si>
  <si>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</si>
  <si>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</si>
  <si>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</si>
  <si>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</si>
  <si>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</si>
  <si>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</si>
  <si>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</si>
  <si>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</si>
  <si>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</si>
  <si>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</si>
  <si>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</si>
  <si>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</si>
  <si>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</si>
  <si>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</si>
  <si>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</si>
  <si>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</si>
  <si>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</si>
  <si>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</si>
  <si>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</si>
  <si>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</si>
  <si>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</si>
  <si>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</si>
  <si>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</si>
  <si>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</si>
  <si>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</si>
  <si>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</si>
  <si>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</si>
  <si>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</si>
  <si>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</si>
  <si>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</si>
  <si>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</si>
  <si>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</si>
  <si>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</si>
  <si>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</si>
  <si>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</si>
  <si>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</si>
  <si>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</si>
  <si>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</si>
  <si>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</si>
  <si>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</si>
  <si>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</si>
  <si>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</si>
  <si>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</si>
  <si>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</si>
  <si>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</si>
  <si>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</si>
  <si>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</si>
  <si>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</si>
  <si>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</si>
  <si>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</si>
  <si>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</si>
  <si>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</si>
  <si>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</si>
  <si>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</si>
  <si>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</si>
  <si>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</si>
  <si>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</si>
  <si>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</si>
  <si>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</si>
  <si>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</si>
  <si>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</si>
  <si>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</si>
  <si>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</si>
  <si>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</si>
  <si>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</si>
  <si>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</si>
  <si>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</si>
  <si>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</si>
  <si>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</si>
  <si>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</si>
  <si>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</si>
  <si>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</si>
  <si>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</si>
  <si>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</si>
  <si>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</si>
  <si>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</si>
  <si>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</si>
  <si>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</si>
  <si>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</si>
  <si>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</si>
  <si>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</si>
  <si>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</si>
  <si>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</si>
  <si>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</si>
  <si>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</si>
  <si>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</si>
  <si>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</si>
  <si>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</si>
  <si>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</si>
  <si>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</si>
  <si>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</si>
  <si>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</si>
  <si>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</si>
  <si>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</si>
  <si>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</si>
  <si>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</si>
  <si>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</si>
  <si>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</si>
  <si>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</si>
  <si>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</si>
  <si>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</si>
  <si>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</si>
  <si>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</si>
  <si>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</si>
  <si>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</si>
  <si>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</si>
  <si>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</si>
  <si>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</si>
  <si>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</si>
  <si>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</si>
  <si>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</si>
  <si>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</si>
  <si>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</si>
  <si>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</si>
  <si>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</si>
  <si>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</si>
  <si>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</si>
  <si>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</si>
  <si>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</si>
  <si>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</si>
  <si>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</si>
  <si>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</si>
  <si>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</si>
  <si>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</si>
  <si>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</si>
  <si>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</si>
  <si>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</si>
  <si>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</si>
  <si>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</si>
  <si>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</si>
  <si>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</si>
  <si>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</si>
  <si>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</si>
  <si>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</si>
  <si>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</si>
  <si>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</si>
  <si>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</si>
  <si>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</si>
  <si>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</si>
  <si>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</si>
  <si>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</si>
  <si>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</si>
  <si>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</si>
  <si>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</si>
  <si>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</si>
  <si>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</si>
  <si>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</si>
  <si>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</si>
  <si>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</si>
  <si>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</si>
  <si>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</si>
  <si>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</si>
  <si>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</si>
  <si>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</si>
  <si>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</si>
  <si>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</si>
  <si>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</si>
  <si>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</si>
  <si>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</si>
  <si>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</si>
  <si>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</si>
  <si>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</si>
  <si>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</si>
  <si>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</si>
  <si>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</si>
  <si>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</si>
  <si>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</si>
  <si>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</si>
  <si>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</si>
  <si>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</si>
  <si>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</si>
  <si>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</si>
  <si>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</si>
  <si>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</si>
  <si>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</si>
  <si>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</si>
  <si>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</si>
  <si>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</si>
  <si>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</si>
  <si>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</si>
  <si>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</si>
  <si>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</si>
  <si>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</si>
  <si>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</si>
  <si>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</si>
  <si>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</si>
  <si>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</si>
  <si>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</si>
  <si>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</si>
  <si>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</si>
  <si>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</si>
  <si>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</si>
  <si>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</si>
  <si>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</si>
  <si>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</si>
  <si>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</si>
  <si>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</si>
  <si>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</si>
  <si>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</si>
  <si>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</si>
  <si>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</si>
  <si>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</si>
  <si>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</si>
  <si>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</si>
  <si>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</si>
  <si>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</si>
  <si>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</si>
  <si>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</si>
  <si>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</si>
  <si>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</si>
  <si>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</si>
  <si>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</si>
  <si>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</si>
  <si>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</si>
  <si>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</si>
  <si>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</si>
  <si>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</si>
  <si>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</si>
  <si>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</si>
  <si>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</si>
  <si>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</si>
  <si>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</si>
  <si>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</si>
  <si>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</si>
  <si>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</si>
  <si>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</si>
  <si>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</si>
  <si>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</si>
  <si>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</si>
  <si>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</si>
  <si>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</si>
  <si>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</si>
  <si>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</si>
  <si>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</si>
  <si>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</si>
  <si>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</si>
  <si>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</si>
  <si>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</si>
  <si>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</si>
  <si>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</si>
  <si>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</si>
  <si>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</si>
  <si>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</si>
  <si>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</si>
  <si>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</si>
  <si>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</si>
  <si>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</si>
  <si>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</si>
  <si>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</si>
  <si>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</si>
  <si>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</si>
  <si>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</si>
  <si>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</si>
  <si>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</si>
  <si>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</si>
  <si>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</si>
  <si>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</si>
  <si>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</si>
  <si>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</si>
  <si>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</si>
  <si>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</si>
  <si>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</si>
  <si>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</si>
  <si>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</si>
  <si>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</si>
  <si>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</si>
  <si>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</si>
  <si>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</si>
  <si>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</si>
  <si>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</si>
  <si>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</si>
  <si>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</si>
  <si>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</si>
  <si>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</si>
  <si>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</si>
  <si>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</si>
  <si>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</si>
  <si>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</si>
  <si>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</si>
  <si>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</si>
  <si>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</si>
  <si>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</si>
  <si>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</si>
  <si>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</si>
  <si>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</si>
  <si>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</si>
  <si>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</si>
  <si>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</si>
  <si>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</si>
  <si>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</si>
  <si>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</si>
  <si>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</si>
  <si>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</si>
  <si>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</si>
  <si>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</si>
  <si>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</si>
  <si>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</si>
  <si>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</si>
  <si>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</si>
  <si>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</si>
  <si>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</si>
  <si>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</si>
  <si>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</si>
  <si>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</si>
  <si>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</si>
  <si>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</si>
  <si>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</si>
  <si>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</si>
  <si>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</si>
  <si>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</si>
  <si>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</si>
  <si>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</si>
  <si>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</si>
  <si>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</si>
  <si>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</si>
  <si>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</si>
  <si>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</si>
  <si>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</si>
  <si>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</si>
  <si>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</si>
  <si>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</si>
  <si>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</si>
  <si>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</si>
  <si>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</si>
  <si>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</si>
  <si>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</si>
  <si>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</si>
  <si>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</si>
  <si>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</si>
  <si>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</si>
  <si>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</si>
  <si>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</si>
  <si>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</si>
  <si>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</si>
  <si>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</si>
  <si>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</si>
  <si>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</si>
  <si>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</si>
  <si>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</si>
  <si>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</si>
  <si>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</si>
  <si>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</si>
  <si>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</si>
  <si>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</si>
  <si>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</si>
  <si>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</si>
  <si>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</si>
  <si>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</si>
  <si>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</si>
  <si>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</si>
  <si>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</si>
  <si>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</si>
  <si>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</si>
  <si>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</si>
  <si>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</si>
  <si>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</si>
  <si>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</si>
  <si>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</si>
  <si>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</si>
  <si>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</si>
  <si>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</si>
  <si>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</si>
  <si>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</si>
  <si>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</si>
  <si>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</si>
  <si>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</si>
  <si>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</si>
  <si>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</si>
  <si>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</si>
  <si>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</si>
  <si>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</si>
  <si>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</si>
  <si>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</si>
  <si>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</si>
  <si>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</si>
  <si>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</si>
  <si>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</si>
  <si>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</si>
  <si>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</si>
  <si>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</si>
  <si>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</si>
  <si>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</si>
  <si>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</si>
  <si>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</si>
  <si>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</si>
  <si>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</si>
  <si>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</si>
  <si>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</si>
  <si>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</si>
  <si>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</si>
  <si>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</si>
  <si>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</si>
  <si>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</si>
  <si>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</si>
  <si>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</si>
  <si>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</si>
  <si>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</si>
  <si>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</si>
  <si>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</si>
  <si>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</si>
  <si>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</si>
  <si>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</si>
  <si>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</si>
  <si>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</si>
  <si>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</si>
  <si>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</si>
  <si>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</si>
  <si>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</si>
  <si>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</si>
  <si>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</si>
  <si>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</si>
  <si>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</si>
  <si>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</si>
  <si>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</si>
  <si>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</si>
  <si>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</si>
  <si>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</si>
  <si>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</si>
  <si>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</si>
  <si>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</si>
  <si>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</si>
  <si>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</si>
  <si>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</si>
  <si>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</si>
  <si>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</si>
  <si>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</si>
  <si>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</si>
  <si>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</si>
  <si>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</si>
  <si>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</si>
  <si>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</si>
  <si>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</si>
  <si>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</si>
  <si>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</si>
  <si>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</si>
  <si>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</si>
  <si>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</si>
  <si>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</si>
  <si>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</si>
  <si>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</si>
  <si>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</si>
  <si>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</si>
  <si>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</si>
  <si>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</si>
  <si>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</si>
  <si>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</si>
  <si>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</si>
  <si>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</si>
  <si>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</si>
  <si>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</si>
  <si>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</si>
  <si>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</si>
  <si>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</si>
  <si>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</si>
  <si>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</si>
  <si>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</si>
  <si>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</si>
  <si>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</si>
  <si>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</si>
  <si>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</si>
  <si>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</si>
  <si>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</si>
  <si>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</si>
  <si>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</si>
  <si>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</si>
  <si>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</si>
  <si>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</si>
  <si>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</si>
  <si>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</si>
  <si>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</si>
  <si>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</si>
  <si>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</si>
  <si>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</si>
  <si>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</si>
  <si>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</si>
  <si>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</si>
  <si>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</si>
  <si>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</si>
  <si>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</si>
  <si>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</si>
  <si>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</si>
  <si>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</si>
  <si>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</si>
  <si>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</si>
  <si>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</si>
  <si>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</si>
  <si>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</si>
  <si>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</si>
  <si>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</si>
  <si>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</si>
  <si>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</si>
  <si>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</si>
  <si>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</si>
  <si>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</si>
  <si>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</si>
  <si>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</si>
  <si>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</si>
  <si>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</si>
  <si>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</si>
  <si>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</si>
  <si>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</si>
  <si>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</si>
  <si>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</si>
  <si>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</si>
  <si>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</si>
  <si>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</si>
  <si>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</si>
  <si>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</si>
  <si>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</si>
  <si>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</si>
  <si>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</si>
  <si>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</si>
  <si>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</si>
  <si>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</si>
  <si>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</si>
  <si>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</si>
  <si>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</si>
  <si>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</si>
  <si>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</si>
  <si>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</si>
  <si>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</si>
  <si>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</si>
  <si>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</si>
  <si>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</si>
  <si>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</si>
  <si>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</si>
  <si>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</si>
  <si>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</si>
  <si>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</si>
  <si>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</si>
  <si>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</si>
  <si>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</si>
  <si>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</si>
  <si>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</si>
  <si>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</si>
  <si>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</si>
  <si>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</si>
  <si>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</si>
  <si>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</si>
  <si>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</si>
  <si>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</si>
  <si>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</si>
  <si>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</si>
  <si>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</si>
  <si>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</si>
  <si>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</si>
  <si>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</si>
  <si>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</si>
  <si>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</si>
  <si>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</si>
  <si>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</si>
  <si>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</si>
  <si>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</si>
  <si>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</si>
  <si>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</si>
  <si>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</si>
  <si>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</si>
  <si>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</si>
  <si>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</si>
  <si>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</si>
  <si>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</si>
  <si>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</si>
  <si>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</si>
  <si>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</si>
  <si>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</si>
  <si>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</si>
  <si>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</si>
  <si>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</si>
  <si>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</si>
  <si>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</si>
  <si>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</si>
  <si>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</si>
  <si>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</si>
  <si>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</si>
  <si>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</si>
  <si>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</si>
  <si>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</si>
  <si>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</si>
  <si>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</si>
  <si>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</si>
  <si>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</si>
  <si>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</si>
  <si>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</si>
  <si>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</si>
  <si>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</si>
  <si>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</si>
  <si>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</si>
  <si>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</si>
  <si>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</si>
  <si>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</si>
  <si>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</si>
  <si>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</si>
  <si>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</si>
  <si>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</si>
  <si>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</si>
  <si>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</si>
  <si>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</si>
  <si>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</si>
  <si>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</si>
  <si>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</si>
  <si>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</si>
  <si>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</si>
  <si>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</si>
  <si>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</si>
  <si>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</si>
  <si>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</si>
  <si>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</si>
  <si>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</si>
  <si>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</si>
  <si>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</si>
  <si>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</si>
  <si>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</si>
  <si>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</si>
  <si>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</si>
  <si>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</si>
  <si>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</si>
  <si>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</si>
  <si>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</si>
  <si>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</si>
  <si>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</si>
  <si>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</si>
  <si>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</si>
  <si>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</si>
  <si>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</si>
  <si>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</si>
  <si>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</si>
  <si>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</si>
  <si>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</si>
  <si>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</si>
  <si>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</si>
  <si>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</si>
  <si>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</si>
  <si>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</si>
  <si>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</si>
  <si>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</si>
  <si>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</si>
  <si>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</si>
  <si>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</si>
  <si>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</si>
  <si>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</si>
  <si>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</si>
  <si>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</si>
  <si>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</si>
  <si>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</si>
  <si>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</si>
  <si>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</si>
  <si>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</si>
  <si>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</si>
  <si>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</si>
  <si>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</si>
  <si>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</si>
  <si>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</si>
  <si>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</si>
  <si>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</si>
  <si>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</si>
  <si>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</si>
  <si>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</si>
  <si>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</si>
  <si>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</si>
  <si>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</si>
  <si>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</si>
  <si>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</si>
  <si>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</si>
  <si>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</si>
  <si>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</si>
  <si>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</si>
  <si>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</si>
  <si>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</si>
  <si>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</si>
  <si>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</si>
  <si>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</si>
  <si>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</si>
  <si>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</si>
  <si>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</si>
  <si>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</si>
  <si>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</si>
  <si>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</si>
  <si>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</si>
  <si>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</si>
  <si>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</si>
  <si>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</si>
  <si>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</si>
  <si>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</si>
  <si>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</si>
  <si>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</si>
  <si>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</si>
  <si>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</si>
  <si>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</si>
  <si>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</si>
  <si>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</si>
  <si>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</si>
  <si>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</si>
  <si>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</si>
  <si>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</si>
  <si>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</si>
  <si>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</si>
  <si>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</si>
  <si>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</si>
  <si>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</si>
  <si>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</si>
  <si>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</si>
  <si>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</si>
  <si>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</si>
  <si>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</si>
  <si>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</si>
  <si>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</si>
  <si>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</si>
  <si>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</si>
  <si>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</si>
  <si>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</si>
  <si>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</si>
  <si>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</si>
  <si>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</si>
  <si>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</si>
  <si>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</si>
  <si>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</si>
  <si>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</si>
  <si>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</si>
  <si>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</si>
  <si>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</si>
  <si>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</si>
  <si>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</si>
  <si>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</si>
  <si>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</si>
  <si>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</si>
  <si>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</si>
  <si>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</si>
  <si>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</si>
  <si>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</si>
  <si>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</si>
  <si>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</si>
  <si>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</si>
  <si>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</si>
  <si>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</si>
  <si>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</si>
  <si>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</si>
  <si>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</si>
  <si>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</si>
  <si>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</si>
  <si>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</si>
  <si>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</si>
  <si>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</si>
  <si>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</si>
  <si>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</si>
  <si>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</si>
  <si>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</si>
  <si>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</si>
  <si>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</si>
  <si>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</si>
  <si>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</si>
  <si>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</si>
  <si>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</si>
  <si>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</si>
  <si>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</si>
  <si>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</si>
  <si>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</si>
  <si>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</si>
  <si>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</si>
  <si>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</si>
  <si>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</si>
  <si>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</si>
  <si>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</si>
  <si>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</si>
  <si>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</si>
  <si>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</si>
  <si>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</si>
  <si>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</si>
  <si>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</si>
  <si>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</si>
  <si>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</si>
  <si>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</si>
  <si>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</si>
  <si>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</si>
  <si>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</si>
  <si>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</si>
  <si>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</si>
  <si>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</si>
  <si>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</si>
  <si>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</si>
  <si>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</si>
  <si>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</si>
  <si>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</si>
  <si>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</si>
  <si>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</si>
  <si>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</si>
  <si>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</si>
  <si>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</si>
  <si>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</si>
  <si>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</si>
  <si>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</si>
  <si>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</si>
  <si>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</si>
  <si>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</si>
  <si>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</si>
  <si>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</si>
  <si>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</si>
  <si>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</si>
  <si>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</si>
  <si>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</si>
  <si>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</si>
  <si>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</si>
  <si>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</si>
  <si>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</si>
  <si>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</si>
  <si>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</si>
  <si>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</si>
  <si>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</si>
  <si>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</si>
  <si>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</si>
  <si>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</si>
  <si>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</si>
  <si>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</si>
  <si>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</si>
  <si>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</si>
  <si>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</si>
  <si>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</si>
  <si>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</si>
  <si>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</si>
  <si>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</si>
  <si>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</si>
  <si>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</si>
  <si>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</si>
  <si>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</si>
  <si>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</si>
  <si>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</si>
  <si>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</si>
  <si>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</si>
  <si>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</si>
  <si>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</si>
  <si>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</si>
  <si>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</si>
  <si>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</si>
  <si>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</si>
  <si>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</si>
  <si>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</si>
  <si>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</si>
  <si>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</si>
  <si>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</si>
  <si>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</si>
  <si>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</si>
  <si>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</si>
  <si>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</si>
  <si>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</si>
  <si>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</si>
  <si>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</si>
  <si>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</si>
  <si>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</si>
  <si>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</si>
  <si>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</si>
  <si>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</si>
  <si>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</si>
  <si>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</si>
  <si>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</si>
  <si>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</si>
  <si>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</si>
  <si>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</si>
  <si>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</si>
  <si>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</si>
  <si>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</si>
  <si>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</si>
  <si>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</si>
  <si>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</si>
  <si>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</si>
  <si>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</si>
  <si>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</si>
  <si>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</si>
  <si>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</si>
  <si>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</si>
  <si>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</si>
  <si>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</si>
  <si>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</si>
  <si>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</si>
  <si>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</si>
  <si>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</si>
  <si>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</si>
  <si>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</si>
  <si>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</si>
  <si>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</si>
  <si>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</si>
  <si>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</si>
  <si>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</si>
  <si>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</si>
  <si>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</si>
  <si>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</si>
  <si>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</si>
  <si>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</si>
  <si>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</si>
  <si>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</si>
  <si>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</si>
  <si>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</si>
  <si>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</si>
  <si>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</si>
  <si>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</si>
  <si>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</si>
  <si>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</si>
  <si>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</si>
  <si>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</si>
  <si>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</si>
  <si>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</si>
  <si>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</si>
  <si>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</si>
  <si>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</si>
  <si>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</si>
  <si>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</si>
  <si>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</si>
  <si>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</si>
  <si>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</si>
  <si>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</si>
  <si>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</si>
  <si>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</si>
  <si>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</si>
  <si>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</si>
  <si>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</si>
  <si>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</si>
  <si>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</si>
  <si>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</si>
  <si>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</si>
  <si>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</si>
  <si>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</si>
  <si>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</si>
  <si>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</si>
  <si>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</si>
  <si>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</si>
  <si>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</si>
  <si>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</si>
  <si>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</si>
  <si>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</si>
  <si>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</si>
  <si>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</si>
  <si>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</si>
  <si>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</si>
  <si>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</si>
  <si>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</si>
  <si>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</si>
  <si>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</si>
  <si>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</si>
  <si>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</si>
  <si>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</si>
  <si>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</si>
  <si>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</si>
  <si>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</si>
  <si>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</si>
  <si>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</si>
  <si>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</si>
  <si>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</si>
  <si>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</si>
  <si>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</si>
  <si>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</si>
  <si>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</si>
  <si>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</si>
  <si>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</si>
  <si>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</si>
  <si>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</si>
  <si>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</si>
  <si>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</si>
  <si>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</si>
  <si>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</si>
  <si>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</si>
  <si>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</si>
  <si>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</si>
  <si>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</si>
  <si>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</si>
  <si>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</si>
  <si>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</si>
  <si>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</si>
  <si>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</si>
  <si>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</si>
  <si>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</si>
  <si>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</si>
  <si>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</si>
  <si>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</si>
  <si>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</si>
  <si>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</si>
  <si>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</si>
  <si>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</si>
  <si>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</si>
  <si>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</si>
  <si>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</si>
  <si>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</si>
  <si>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</si>
  <si>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</si>
  <si>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</si>
  <si>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</si>
  <si>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</si>
  <si>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</si>
  <si>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</si>
  <si>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</si>
  <si>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</si>
  <si>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</si>
  <si>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</si>
  <si>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</si>
  <si>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</si>
  <si>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</si>
  <si>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</si>
  <si>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</si>
  <si>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</si>
  <si>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</si>
  <si>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</si>
  <si>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</si>
  <si>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</si>
  <si>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</si>
  <si>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</si>
  <si>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</si>
  <si>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</si>
  <si>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</si>
  <si>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</si>
  <si>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</si>
  <si>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</si>
  <si>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</si>
  <si>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</si>
  <si>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</si>
  <si>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</si>
  <si>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</si>
  <si>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</si>
  <si>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</si>
  <si>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</si>
  <si>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</si>
  <si>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</si>
  <si>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</si>
  <si>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</si>
  <si>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</si>
  <si>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</si>
  <si>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</si>
  <si>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</si>
  <si>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</si>
  <si>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</si>
  <si>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</si>
  <si>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</si>
  <si>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</si>
  <si>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</si>
  <si>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</si>
  <si>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</si>
  <si>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</si>
  <si>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</si>
  <si>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</si>
  <si>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</si>
  <si>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</si>
  <si>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</si>
  <si>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</si>
  <si>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</si>
  <si>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</si>
  <si>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</si>
  <si>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</si>
  <si>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</si>
  <si>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</si>
  <si>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</si>
  <si>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</si>
  <si>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</si>
  <si>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</si>
  <si>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</si>
  <si>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</si>
  <si>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</si>
  <si>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</si>
  <si>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</si>
  <si>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</si>
  <si>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</si>
  <si>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</si>
  <si>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</si>
  <si>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</si>
  <si>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</si>
  <si>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</si>
  <si>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</si>
  <si>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</si>
  <si>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</si>
  <si>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</si>
  <si>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</si>
  <si>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</si>
  <si>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</si>
  <si>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</si>
  <si>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</si>
  <si>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</si>
  <si>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</si>
  <si>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</si>
  <si>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</si>
  <si>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</si>
  <si>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</si>
  <si>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</si>
  <si>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</si>
  <si>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</si>
  <si>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</si>
  <si>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</si>
  <si>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</si>
  <si>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</si>
  <si>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</si>
  <si>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</si>
  <si>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</si>
  <si>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</si>
  <si>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</si>
  <si>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</si>
  <si>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</si>
  <si>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</si>
  <si>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</si>
  <si>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</si>
  <si>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</si>
  <si>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</si>
  <si>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</si>
  <si>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</si>
  <si>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</si>
  <si>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</si>
  <si>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</si>
  <si>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</si>
  <si>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</si>
  <si>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</si>
  <si>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</si>
  <si>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</si>
  <si>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</si>
  <si>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</si>
  <si>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</si>
  <si>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</si>
  <si>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</si>
  <si>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</si>
  <si>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</si>
  <si>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</si>
  <si>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</si>
  <si>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</si>
  <si>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</si>
  <si>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</si>
  <si>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</si>
  <si>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</si>
  <si>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</si>
  <si>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</si>
  <si>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</si>
  <si>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</si>
  <si>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</si>
  <si>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</si>
  <si>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</si>
  <si>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</si>
  <si>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</si>
  <si>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</si>
  <si>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</si>
  <si>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</si>
  <si>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</si>
  <si>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</si>
  <si>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</si>
  <si>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</si>
  <si>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</si>
  <si>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</si>
  <si>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</si>
  <si>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</si>
  <si>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</si>
  <si>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</si>
  <si>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</si>
  <si>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</si>
  <si>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</si>
  <si>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</si>
  <si>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</si>
  <si>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</si>
  <si>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</si>
  <si>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</si>
  <si>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</si>
  <si>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</si>
  <si>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</si>
  <si>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</si>
  <si>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</si>
  <si>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</si>
  <si>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</si>
  <si>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</si>
  <si>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</si>
  <si>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</si>
  <si>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</si>
  <si>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</si>
  <si>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</si>
  <si>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</si>
  <si>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</si>
  <si>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</si>
  <si>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</si>
  <si>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</si>
  <si>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</si>
  <si>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</si>
  <si>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</si>
  <si>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</si>
  <si>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</si>
  <si>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</si>
  <si>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</si>
  <si>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</si>
  <si>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</si>
  <si>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</si>
  <si>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</si>
  <si>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</si>
  <si>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</si>
  <si>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</si>
  <si>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</si>
  <si>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</si>
  <si>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</si>
  <si>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</si>
  <si>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</si>
  <si>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</si>
  <si>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</si>
  <si>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</si>
  <si>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</si>
  <si>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</si>
  <si>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</si>
  <si>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</si>
  <si>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</si>
  <si>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</si>
  <si>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</si>
  <si>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</si>
  <si>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</si>
  <si>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</si>
  <si>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</si>
  <si>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</si>
  <si>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</si>
  <si>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</si>
  <si>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</si>
  <si>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</si>
  <si>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</si>
  <si>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</si>
  <si>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</si>
  <si>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</si>
  <si>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</si>
  <si>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</si>
  <si>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</si>
  <si>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</si>
  <si>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</si>
  <si>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</si>
  <si>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</si>
  <si>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</si>
  <si>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</si>
  <si>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</si>
  <si>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</si>
  <si>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</si>
  <si>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</si>
  <si>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</si>
  <si>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</si>
  <si>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</si>
  <si>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</si>
  <si>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</si>
  <si>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</si>
  <si>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</si>
  <si>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</si>
  <si>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</si>
  <si>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</si>
  <si>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</si>
  <si>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</si>
  <si>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</si>
  <si>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</si>
  <si>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</si>
  <si>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</si>
  <si>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</si>
  <si>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</si>
  <si>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</si>
  <si>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</si>
  <si>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</si>
  <si>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</si>
  <si>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</si>
  <si>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</si>
  <si>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</si>
  <si>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</si>
  <si>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</si>
  <si>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</si>
  <si>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</si>
  <si>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</si>
  <si>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</si>
  <si>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</si>
  <si>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</si>
  <si>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</si>
  <si>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</si>
  <si>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</si>
  <si>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</si>
  <si>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</si>
  <si>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</si>
  <si>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</si>
  <si>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</si>
  <si>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</si>
  <si>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</si>
  <si>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</si>
  <si>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</si>
  <si>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</si>
  <si>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</si>
  <si>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</si>
  <si>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</si>
  <si>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</si>
  <si>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</si>
  <si>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</si>
  <si>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</si>
  <si>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</si>
  <si>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</si>
  <si>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</si>
  <si>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</si>
  <si>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</si>
  <si>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</si>
  <si>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</si>
  <si>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</si>
  <si>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</si>
  <si>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</si>
  <si>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</si>
  <si>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</si>
  <si>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</si>
  <si>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</si>
  <si>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</si>
  <si>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</si>
  <si>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</si>
  <si>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</si>
  <si>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</si>
  <si>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</si>
  <si>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</si>
  <si>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</si>
  <si>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</si>
  <si>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</si>
  <si>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</si>
  <si>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</si>
  <si>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</si>
  <si>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</si>
  <si>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</si>
  <si>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</si>
  <si>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</si>
  <si>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</si>
  <si>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</si>
  <si>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</si>
  <si>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</si>
  <si>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</si>
  <si>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</si>
  <si>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</si>
  <si>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</si>
  <si>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</si>
  <si>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</si>
  <si>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</si>
  <si>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</si>
  <si>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</si>
  <si>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</si>
  <si>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</si>
  <si>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</si>
  <si>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</si>
  <si>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</si>
  <si>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</si>
  <si>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</si>
  <si>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</si>
  <si>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</si>
  <si>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</si>
  <si>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</si>
  <si>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</si>
  <si>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</si>
  <si>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</si>
  <si>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</si>
  <si>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</si>
  <si>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</si>
  <si>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</si>
  <si>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</si>
  <si>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</si>
  <si>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</si>
  <si>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</si>
  <si>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</si>
  <si>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</si>
  <si>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</si>
  <si>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</si>
  <si>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</si>
  <si>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</si>
  <si>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</si>
  <si>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</si>
  <si>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</si>
  <si>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</si>
  <si>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</si>
  <si>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</si>
  <si>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</si>
  <si>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</si>
  <si>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</si>
  <si>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</si>
  <si>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</si>
  <si>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</si>
  <si>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</si>
  <si>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</si>
  <si>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</si>
  <si>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</si>
  <si>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</si>
  <si>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</si>
  <si>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</si>
  <si>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</si>
  <si>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</si>
  <si>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</si>
  <si>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</si>
  <si>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</si>
  <si>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</si>
  <si>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</si>
  <si>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</si>
  <si>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</si>
  <si>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</si>
  <si>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</si>
  <si>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</si>
  <si>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</si>
  <si>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</si>
  <si>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</si>
  <si>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</si>
  <si>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</si>
  <si>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</si>
  <si>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</si>
  <si>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</si>
  <si>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</si>
  <si>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</si>
  <si>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</si>
  <si>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</si>
  <si>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</si>
  <si>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</si>
  <si>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</si>
  <si>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</si>
  <si>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</si>
  <si>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</si>
  <si>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</si>
  <si>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</si>
  <si>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</si>
  <si>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</si>
  <si>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</si>
  <si>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</si>
  <si>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</si>
  <si>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</si>
  <si>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</si>
  <si>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</si>
  <si>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</si>
  <si>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</si>
  <si>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</si>
  <si>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</si>
  <si>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</si>
  <si>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</si>
  <si>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</si>
  <si>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</si>
  <si>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</si>
  <si>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</si>
  <si>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</si>
  <si>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</si>
  <si>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</si>
  <si>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</si>
  <si>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</si>
  <si>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</si>
  <si>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</si>
  <si>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</si>
  <si>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</si>
  <si>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</si>
  <si>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</si>
  <si>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</si>
  <si>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</si>
  <si>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</si>
  <si>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</si>
  <si>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</si>
  <si>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</si>
  <si>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</si>
  <si>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</si>
  <si>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</si>
  <si>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</si>
  <si>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</si>
  <si>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</si>
  <si>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</si>
  <si>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</si>
  <si>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</si>
  <si>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</si>
  <si>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</si>
  <si>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</si>
  <si>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</si>
  <si>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</si>
  <si>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</si>
  <si>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</si>
  <si>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</si>
  <si>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</si>
  <si>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</si>
  <si>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</si>
  <si>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</si>
  <si>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</si>
  <si>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</si>
  <si>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</si>
  <si>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</si>
  <si>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</si>
  <si>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</si>
  <si>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</si>
  <si>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</si>
  <si>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</si>
  <si>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</si>
  <si>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</si>
  <si>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</si>
  <si>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</si>
  <si>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</si>
  <si>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</si>
  <si>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</si>
  <si>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</si>
  <si>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</si>
  <si>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</si>
  <si>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</si>
  <si>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</si>
  <si>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</si>
  <si>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</si>
  <si>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</si>
  <si>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</si>
  <si>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</si>
  <si>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</si>
  <si>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</si>
  <si>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</si>
  <si>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</si>
  <si>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</si>
  <si>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</si>
  <si>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</si>
  <si>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</si>
  <si>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</si>
  <si>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</si>
  <si>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</si>
  <si>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</si>
  <si>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</si>
  <si>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</si>
  <si>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</si>
  <si>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</si>
  <si>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</si>
  <si>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</si>
  <si>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</si>
  <si>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</si>
  <si>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</si>
  <si>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</si>
  <si>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</si>
  <si>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</si>
  <si>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</si>
  <si>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</si>
  <si>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</si>
  <si>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</si>
  <si>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</si>
  <si>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</si>
  <si>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</si>
  <si>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</si>
  <si>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</si>
  <si>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</si>
  <si>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</si>
  <si>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</si>
  <si>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</si>
  <si>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</si>
  <si>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</si>
  <si>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</si>
  <si>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</si>
  <si>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</si>
  <si>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</si>
  <si>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</si>
  <si>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</si>
  <si>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</si>
  <si>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</si>
  <si>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</si>
  <si>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</si>
  <si>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</si>
  <si>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</si>
  <si>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</si>
  <si>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</si>
  <si>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</si>
  <si>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</si>
  <si>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</si>
  <si>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</si>
  <si>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</si>
  <si>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</si>
  <si>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</si>
  <si>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</si>
  <si>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</si>
  <si>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</si>
  <si>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</si>
  <si>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</si>
  <si>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</si>
  <si>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</si>
  <si>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</si>
  <si>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</si>
  <si>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</si>
  <si>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</si>
  <si>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</si>
  <si>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</si>
  <si>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</si>
  <si>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</si>
  <si>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</si>
  <si>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</si>
  <si>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</si>
  <si>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</si>
  <si>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</si>
  <si>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</si>
  <si>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</si>
  <si>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</si>
  <si>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</si>
  <si>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</si>
  <si>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</si>
  <si>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</si>
  <si>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</si>
  <si>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</si>
  <si>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</si>
  <si>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</si>
  <si>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</si>
  <si>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</si>
  <si>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</si>
  <si>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</si>
  <si>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</si>
  <si>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</si>
  <si>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</si>
  <si>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</si>
  <si>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</si>
  <si>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</si>
  <si>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</si>
  <si>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</si>
  <si>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</si>
  <si>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</si>
  <si>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</si>
  <si>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</si>
  <si>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</si>
  <si>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</si>
  <si>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</si>
  <si>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</si>
  <si>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</si>
  <si>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</si>
  <si>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</si>
  <si>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</si>
  <si>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</si>
  <si>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</si>
  <si>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</si>
  <si>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</si>
  <si>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</si>
  <si>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</si>
  <si>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</si>
  <si>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</si>
  <si>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</si>
  <si>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</si>
  <si>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</si>
  <si>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</si>
  <si>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</si>
  <si>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</si>
  <si>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</si>
  <si>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</si>
  <si>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</si>
  <si>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</si>
  <si>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</si>
  <si>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</si>
  <si>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</si>
  <si>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</si>
  <si>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</si>
  <si>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</si>
  <si>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</si>
  <si>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</si>
  <si>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</si>
  <si>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</si>
  <si>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</si>
  <si>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</si>
  <si>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</si>
  <si>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</si>
  <si>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</si>
  <si>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</si>
  <si>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</si>
  <si>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</si>
  <si>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</si>
  <si>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</si>
  <si>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</si>
  <si>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</si>
  <si>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</si>
  <si>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</si>
  <si>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</si>
  <si>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</si>
  <si>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</si>
  <si>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</si>
  <si>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</si>
  <si>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</si>
  <si>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</si>
  <si>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</si>
  <si>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</si>
  <si>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</si>
  <si>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</si>
  <si>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</si>
  <si>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</si>
  <si>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</si>
  <si>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</si>
  <si>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</si>
  <si>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</si>
  <si>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</si>
  <si>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</si>
  <si>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</si>
  <si>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</si>
  <si>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</si>
  <si>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</si>
  <si>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</si>
  <si>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</si>
  <si>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</si>
  <si>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</si>
  <si>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</si>
  <si>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</si>
  <si>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</si>
  <si>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</si>
  <si>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</si>
  <si>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</si>
  <si>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</si>
  <si>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</si>
  <si>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</si>
  <si>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</si>
  <si>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</si>
  <si>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</si>
  <si>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</si>
  <si>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</si>
  <si>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</si>
  <si>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</si>
  <si>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</si>
  <si>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</si>
  <si>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</si>
  <si>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</si>
  <si>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</si>
  <si>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</si>
  <si>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</si>
  <si>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</si>
  <si>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</si>
  <si>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</si>
  <si>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</si>
  <si>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</si>
  <si>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</si>
  <si>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</si>
  <si>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</si>
  <si>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</si>
  <si>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</si>
  <si>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</si>
  <si>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</si>
  <si>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</si>
  <si>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</si>
  <si>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</si>
  <si>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</si>
  <si>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</si>
  <si>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</si>
  <si>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</si>
  <si>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</si>
  <si>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</si>
  <si>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</si>
  <si>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</si>
  <si>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</si>
  <si>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</si>
  <si>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</si>
  <si>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</si>
  <si>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</si>
  <si>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</si>
  <si>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</si>
  <si>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</si>
  <si>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</si>
  <si>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</si>
  <si>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</si>
  <si>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</si>
  <si>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</si>
  <si>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</si>
  <si>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</si>
  <si>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</si>
  <si>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</si>
  <si>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</si>
  <si>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</si>
  <si>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</si>
  <si>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</si>
  <si>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</si>
  <si>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</si>
  <si>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</si>
  <si>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</si>
  <si>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</si>
  <si>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</si>
  <si>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</si>
  <si>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</si>
  <si>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</si>
  <si>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</si>
  <si>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</si>
  <si>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</si>
  <si>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</si>
  <si>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</si>
  <si>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</si>
  <si>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</si>
  <si>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</si>
  <si>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</si>
  <si>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</si>
  <si>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</si>
  <si>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</si>
  <si>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</si>
  <si>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</si>
  <si>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</si>
  <si>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</si>
  <si>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</si>
  <si>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</si>
  <si>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</si>
  <si>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</si>
  <si>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</si>
  <si>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</si>
  <si>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</si>
  <si>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</si>
  <si>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</si>
  <si>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</si>
  <si>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</si>
  <si>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</si>
  <si>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</si>
  <si>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</si>
  <si>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</si>
  <si>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</si>
  <si>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</si>
  <si>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</si>
  <si>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</si>
  <si>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</si>
  <si>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</si>
  <si>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</si>
  <si>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</si>
  <si>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</si>
  <si>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</si>
  <si>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</si>
  <si>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</si>
  <si>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</si>
  <si>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</si>
  <si>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</si>
  <si>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</si>
  <si>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</si>
  <si>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</si>
  <si>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</si>
  <si>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</si>
  <si>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</si>
  <si>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</si>
  <si>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</si>
  <si>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</si>
  <si>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</si>
  <si>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</si>
  <si>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</si>
  <si>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</si>
  <si>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</si>
  <si>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</si>
  <si>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</si>
  <si>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</si>
  <si>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</si>
  <si>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</si>
  <si>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</si>
  <si>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</si>
  <si>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</si>
  <si>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</si>
  <si>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</si>
  <si>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</si>
  <si>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</si>
  <si>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</si>
  <si>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</si>
  <si>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</si>
  <si>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</si>
  <si>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</si>
  <si>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</si>
  <si>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</si>
  <si>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</si>
  <si>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</si>
  <si>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</si>
  <si>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</si>
  <si>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</si>
  <si>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</si>
  <si>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</si>
  <si>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</si>
  <si>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</si>
  <si>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</si>
  <si>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</si>
  <si>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</si>
  <si>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</si>
  <si>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</si>
  <si>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</si>
  <si>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</si>
  <si>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</si>
  <si>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</si>
  <si>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</si>
  <si>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</si>
  <si>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</si>
  <si>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</si>
  <si>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</si>
  <si>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</si>
  <si>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</si>
  <si>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</si>
  <si>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</si>
  <si>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</si>
  <si>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</si>
  <si>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</si>
  <si>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</si>
  <si>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</si>
  <si>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</si>
  <si>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</si>
  <si>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</si>
  <si>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</si>
  <si>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</si>
  <si>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</si>
  <si>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</si>
  <si>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</si>
  <si>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</si>
  <si>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</si>
  <si>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</si>
  <si>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</si>
  <si>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</si>
  <si>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</si>
  <si>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</si>
  <si>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</si>
  <si>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</si>
  <si>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</si>
  <si>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</si>
  <si>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</si>
  <si>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</si>
  <si>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</si>
  <si>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</si>
  <si>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</si>
  <si>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</si>
  <si>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</si>
  <si>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</si>
  <si>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</si>
  <si>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</si>
  <si>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</si>
  <si>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</si>
  <si>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</si>
  <si>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</si>
  <si>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</si>
  <si>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</si>
  <si>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</si>
  <si>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</si>
  <si>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</si>
  <si>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</si>
  <si>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</si>
  <si>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</si>
  <si>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</si>
  <si>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</si>
  <si>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</si>
  <si>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</si>
  <si>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</si>
  <si>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</si>
  <si>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</si>
  <si>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</si>
  <si>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</si>
  <si>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</si>
  <si>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</si>
  <si>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</si>
  <si>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</si>
  <si>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</si>
  <si>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</si>
  <si>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</si>
  <si>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</si>
  <si>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</si>
  <si>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</si>
  <si>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</si>
  <si>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</si>
  <si>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</si>
  <si>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</si>
  <si>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</si>
  <si>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</si>
  <si>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</si>
  <si>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</si>
  <si>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</si>
  <si>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</si>
  <si>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</si>
  <si>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</si>
  <si>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</si>
  <si>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</si>
  <si>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</si>
  <si>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</si>
  <si>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</si>
  <si>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</si>
  <si>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</si>
  <si>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</si>
  <si>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</si>
  <si>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</si>
  <si>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</si>
  <si>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</si>
  <si>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</si>
  <si>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</si>
  <si>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</si>
  <si>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</si>
  <si>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</si>
  <si>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</si>
  <si>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</si>
  <si>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</si>
  <si>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</si>
  <si>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</si>
  <si>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</si>
  <si>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</si>
  <si>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</si>
  <si>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</si>
  <si>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</si>
  <si>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</si>
  <si>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</si>
  <si>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</si>
  <si>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</si>
  <si>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</si>
  <si>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</si>
  <si>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</si>
  <si>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</si>
  <si>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</si>
  <si>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</si>
  <si>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</si>
  <si>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</si>
  <si>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</si>
  <si>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</si>
  <si>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</si>
  <si>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</si>
  <si>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</si>
  <si>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</si>
  <si>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</si>
  <si>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</si>
  <si>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</si>
  <si>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</si>
  <si>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</si>
  <si>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</si>
  <si>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</si>
  <si>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</si>
  <si>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</si>
  <si>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</si>
  <si>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</si>
  <si>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</si>
  <si>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</si>
  <si>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</si>
  <si>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</si>
  <si>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</si>
  <si>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</si>
  <si>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</si>
  <si>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</si>
  <si>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</si>
  <si>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</si>
  <si>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</si>
  <si>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</si>
  <si>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</si>
  <si>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</si>
  <si>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</si>
  <si>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</si>
  <si>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</si>
  <si>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</si>
  <si>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</si>
  <si>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</si>
  <si>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</si>
  <si>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</si>
  <si>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</si>
  <si>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</si>
  <si>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</si>
  <si>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</si>
  <si>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</si>
  <si>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</si>
  <si>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</si>
  <si>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</si>
  <si>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</si>
  <si>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</si>
  <si>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</si>
  <si>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</si>
  <si>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</si>
  <si>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</si>
  <si>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</si>
  <si>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</si>
  <si>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</si>
  <si>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</si>
  <si>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</si>
  <si>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</si>
  <si>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</si>
  <si>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</si>
  <si>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</si>
  <si>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</si>
  <si>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</si>
  <si>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</si>
  <si>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</si>
  <si>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</si>
  <si>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</si>
  <si>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</si>
  <si>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</si>
  <si>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</si>
  <si>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</si>
  <si>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</si>
  <si>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</si>
  <si>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</si>
  <si>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</si>
  <si>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</si>
  <si>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</si>
  <si>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</si>
  <si>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</si>
  <si>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</si>
  <si>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</si>
  <si>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</si>
  <si>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</si>
  <si>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</si>
  <si>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</si>
  <si>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</si>
  <si>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</si>
  <si>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</si>
  <si>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</si>
  <si>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</si>
  <si>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</si>
  <si>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</si>
  <si>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</si>
  <si>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</si>
  <si>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</si>
  <si>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</si>
  <si>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</si>
  <si>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</si>
  <si>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</si>
  <si>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</si>
  <si>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</si>
  <si>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</si>
  <si>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</si>
  <si>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</si>
  <si>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</si>
  <si>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</si>
  <si>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</si>
  <si>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</si>
  <si>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</si>
  <si>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</si>
  <si>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</si>
  <si>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</si>
  <si>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</si>
  <si>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</si>
  <si>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</si>
  <si>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</si>
  <si>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</si>
  <si>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</si>
  <si>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</si>
  <si>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</si>
  <si>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</si>
  <si>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</si>
  <si>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</si>
  <si>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</si>
  <si>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</si>
  <si>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</si>
  <si>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</si>
  <si>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</si>
  <si>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</si>
  <si>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</si>
  <si>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</si>
  <si>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</si>
  <si>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</si>
  <si>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</si>
  <si>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</si>
  <si>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</si>
  <si>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</si>
  <si>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</si>
  <si>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</si>
  <si>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</si>
  <si>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</si>
  <si>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</si>
  <si>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</si>
  <si>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</si>
  <si>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</si>
  <si>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</si>
  <si>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</si>
  <si>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</si>
  <si>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</si>
  <si>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</si>
  <si>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</si>
  <si>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</si>
  <si>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</si>
  <si>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</si>
  <si>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</si>
  <si>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</si>
  <si>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</si>
  <si>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</si>
  <si>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</si>
  <si>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</si>
  <si>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</si>
  <si>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</si>
  <si>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</si>
  <si>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</si>
  <si>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</si>
  <si>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</si>
  <si>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</si>
  <si>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</si>
  <si>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</si>
  <si>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</si>
  <si>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</si>
  <si>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</si>
  <si>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</si>
  <si>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</si>
  <si>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</si>
  <si>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</si>
  <si>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</si>
  <si>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</si>
  <si>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</si>
  <si>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</si>
  <si>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</si>
  <si>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</si>
  <si>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</si>
  <si>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</si>
  <si>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</si>
  <si>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</si>
  <si>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</si>
  <si>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</si>
  <si>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</si>
  <si>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</si>
  <si>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</si>
  <si>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</si>
  <si>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</si>
  <si>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</si>
  <si>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</si>
  <si>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</si>
  <si>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</si>
  <si>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</si>
  <si>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</si>
  <si>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</si>
  <si>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</si>
  <si>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</si>
  <si>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</si>
  <si>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</si>
  <si>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</si>
  <si>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</si>
  <si>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</si>
  <si>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</si>
  <si>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</si>
  <si>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</si>
  <si>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</si>
  <si>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</si>
  <si>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</si>
  <si>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</si>
  <si>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</si>
  <si>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</si>
  <si>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</si>
  <si>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</si>
  <si>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</si>
  <si>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</si>
  <si>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</si>
  <si>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</si>
  <si>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</si>
  <si>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</si>
  <si>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</si>
  <si>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</si>
  <si>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</si>
  <si>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</si>
  <si>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</si>
  <si>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</si>
  <si>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</si>
  <si>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</si>
  <si>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</si>
  <si>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</si>
  <si>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</si>
  <si>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</si>
  <si>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</si>
  <si>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</si>
  <si>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</si>
  <si>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</si>
  <si>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</si>
  <si>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</si>
  <si>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</si>
  <si>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</si>
  <si>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</si>
  <si>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</si>
  <si>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</si>
  <si>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</si>
  <si>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</si>
  <si>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</si>
  <si>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</si>
  <si>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</si>
  <si>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</si>
  <si>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</si>
  <si>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</si>
  <si>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</si>
  <si>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</si>
  <si>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</si>
  <si>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</si>
  <si>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</si>
  <si>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</si>
  <si>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</si>
  <si>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</si>
  <si>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</si>
  <si>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</si>
  <si>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</si>
  <si>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</si>
  <si>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</si>
  <si>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</si>
  <si>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</si>
  <si>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</si>
  <si>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</si>
  <si>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</si>
  <si>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</si>
  <si>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</si>
  <si>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</si>
  <si>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</si>
  <si>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</si>
  <si>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</si>
  <si>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</si>
  <si>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</si>
  <si>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</si>
  <si>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</si>
  <si>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</si>
  <si>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</si>
  <si>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</si>
  <si>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</si>
  <si>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</si>
  <si>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</si>
  <si>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</si>
  <si>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</si>
  <si>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</si>
  <si>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</si>
  <si>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</si>
  <si>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</si>
  <si>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</si>
  <si>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</si>
  <si>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</si>
  <si>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</si>
  <si>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</si>
  <si>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</si>
  <si>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</si>
  <si>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</si>
  <si>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</si>
  <si>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</si>
  <si>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</si>
  <si>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</si>
  <si>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</si>
  <si>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</si>
  <si>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</si>
  <si>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</si>
  <si>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</si>
  <si>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</si>
  <si>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</si>
  <si>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</si>
  <si>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</si>
  <si>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</si>
  <si>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</si>
  <si>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</si>
  <si>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</si>
  <si>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</si>
  <si>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</si>
  <si>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</si>
  <si>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</si>
  <si>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</si>
  <si>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</si>
  <si>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</si>
  <si>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</si>
  <si>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</si>
  <si>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</si>
  <si>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</si>
  <si>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</si>
  <si>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</si>
  <si>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</si>
  <si>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</si>
  <si>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</si>
  <si>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</si>
  <si>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</si>
  <si>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</si>
  <si>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</si>
  <si>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</si>
  <si>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</si>
  <si>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</si>
  <si>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</si>
  <si>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</si>
  <si>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</si>
  <si>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</si>
  <si>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</si>
  <si>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</si>
  <si>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</si>
  <si>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</si>
  <si>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</si>
  <si>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</si>
  <si>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</si>
  <si>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</si>
  <si>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</si>
  <si>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</si>
  <si>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</si>
  <si>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</si>
  <si>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</si>
  <si>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</si>
  <si>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</si>
  <si>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</si>
  <si>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</si>
  <si>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</si>
  <si>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</si>
  <si>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</si>
  <si>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</si>
  <si>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</si>
  <si>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</si>
  <si>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</si>
  <si>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</si>
  <si>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</si>
  <si>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</si>
  <si>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</si>
  <si>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</si>
  <si>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</si>
  <si>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</si>
  <si>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</si>
  <si>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</si>
  <si>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</si>
  <si>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</si>
  <si>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</si>
  <si>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</si>
  <si>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</si>
  <si>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</si>
  <si>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</si>
  <si>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</si>
  <si>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</si>
  <si>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</si>
  <si>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</si>
  <si>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</si>
  <si>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</si>
  <si>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</si>
  <si>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</si>
  <si>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</si>
  <si>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</si>
  <si>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</si>
  <si>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</si>
  <si>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</si>
  <si>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</si>
  <si>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</si>
  <si>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</si>
  <si>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</si>
  <si>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</si>
  <si>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</si>
  <si>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</si>
  <si>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</si>
  <si>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</si>
  <si>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</si>
  <si>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</si>
  <si>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</si>
  <si>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</si>
  <si>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</si>
  <si>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</si>
  <si>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</si>
  <si>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</si>
  <si>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</si>
  <si>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</si>
  <si>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</si>
  <si>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</si>
  <si>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</si>
  <si>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</si>
  <si>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</si>
  <si>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</si>
  <si>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</si>
  <si>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</si>
  <si>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</si>
  <si>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</si>
  <si>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</si>
  <si>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</si>
  <si>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</si>
  <si>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</si>
  <si>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</si>
  <si>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</si>
  <si>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</si>
  <si>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</si>
  <si>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</si>
  <si>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</si>
  <si>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</si>
  <si>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</si>
  <si>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</si>
  <si>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</si>
  <si>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</si>
  <si>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</si>
  <si>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</si>
  <si>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</si>
  <si>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</si>
  <si>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</si>
  <si>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</si>
  <si>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</si>
  <si>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</si>
  <si>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</si>
  <si>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</si>
  <si>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</si>
  <si>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</si>
  <si>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</si>
  <si>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</si>
  <si>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</si>
  <si>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</si>
  <si>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</si>
  <si>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</si>
  <si>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</si>
  <si>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</si>
  <si>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</si>
  <si>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</si>
  <si>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</si>
  <si>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</si>
  <si>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</si>
  <si>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</si>
  <si>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</si>
  <si>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</si>
  <si>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</si>
  <si>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</si>
  <si>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</si>
  <si>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</si>
  <si>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</si>
  <si>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</si>
  <si>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</si>
  <si>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</si>
  <si>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</si>
  <si>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</si>
  <si>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</si>
  <si>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</si>
  <si>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</si>
  <si>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</si>
  <si>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</si>
  <si>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</si>
  <si>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</si>
  <si>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</si>
  <si>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</si>
  <si>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</si>
  <si>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</si>
  <si>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</si>
  <si>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</si>
  <si>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</si>
  <si>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</si>
  <si>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</si>
  <si>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</si>
  <si>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</si>
  <si>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</si>
  <si>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</si>
  <si>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</si>
  <si>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</si>
  <si>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</si>
  <si>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</si>
  <si>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</si>
  <si>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</si>
  <si>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</si>
  <si>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</si>
  <si>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</si>
  <si>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</si>
  <si>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</si>
  <si>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</si>
  <si>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</si>
  <si>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</si>
  <si>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</si>
  <si>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</si>
  <si>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</si>
  <si>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</si>
  <si>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</si>
  <si>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</si>
  <si>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</si>
  <si>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</si>
  <si>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</si>
  <si>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</si>
  <si>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</si>
  <si>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</si>
  <si>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</si>
  <si>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</si>
  <si>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</si>
  <si>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</si>
  <si>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</si>
  <si>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</si>
  <si>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</si>
  <si>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</si>
  <si>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</si>
  <si>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</si>
  <si>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</si>
  <si>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</si>
  <si>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</si>
  <si>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</si>
  <si>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</si>
  <si>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</si>
  <si>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</si>
  <si>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</si>
  <si>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</si>
  <si>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</si>
  <si>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</si>
  <si>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</si>
  <si>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</si>
  <si>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</si>
  <si>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</si>
  <si>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</si>
  <si>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</si>
  <si>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</si>
  <si>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</si>
  <si>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</si>
  <si>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</si>
  <si>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</si>
  <si>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</si>
  <si>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</si>
  <si>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</si>
  <si>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</si>
  <si>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</si>
  <si>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</si>
  <si>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</si>
  <si>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</si>
  <si>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</si>
  <si>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</si>
  <si>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</si>
  <si>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</si>
  <si>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</si>
  <si>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</si>
  <si>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</si>
  <si>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</si>
  <si>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</si>
  <si>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</si>
  <si>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</si>
  <si>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</si>
  <si>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</si>
  <si>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</si>
  <si>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</si>
  <si>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</si>
  <si>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</si>
  <si>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</si>
  <si>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</si>
  <si>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</si>
  <si>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</si>
  <si>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</si>
  <si>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</si>
  <si>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</si>
  <si>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</si>
  <si>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</si>
  <si>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</si>
  <si>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</si>
  <si>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</si>
  <si>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</si>
  <si>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</si>
  <si>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</si>
  <si>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</si>
  <si>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</si>
  <si>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</si>
  <si>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</si>
  <si>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</si>
  <si>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</si>
  <si>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</si>
  <si>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</si>
  <si>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</si>
  <si>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</si>
  <si>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</si>
  <si>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</si>
  <si>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</si>
  <si>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</si>
  <si>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</si>
  <si>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</si>
  <si>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</si>
  <si>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</si>
  <si>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</si>
  <si>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</si>
  <si>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</si>
  <si>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</si>
  <si>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</si>
  <si>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</si>
  <si>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</si>
  <si>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</si>
  <si>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</si>
  <si>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</si>
  <si>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</si>
  <si>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</si>
  <si>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</si>
  <si>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</si>
  <si>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</si>
  <si>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</si>
  <si>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</si>
  <si>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</si>
  <si>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</si>
  <si>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</si>
  <si>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</si>
  <si>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</si>
  <si>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</si>
  <si>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</si>
  <si>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</si>
  <si>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</si>
  <si>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</si>
  <si>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</si>
  <si>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</si>
  <si>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</si>
  <si>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</si>
  <si>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</si>
  <si>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</si>
  <si>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</si>
  <si>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</si>
  <si>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</si>
  <si>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</si>
  <si>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</si>
  <si>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</si>
  <si>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</si>
  <si>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</si>
  <si>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</si>
  <si>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</si>
  <si>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</si>
  <si>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</si>
  <si>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</si>
  <si>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</si>
  <si>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</si>
  <si>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</si>
  <si>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</si>
  <si>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</si>
  <si>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</si>
  <si>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</si>
  <si>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</si>
  <si>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</si>
  <si>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</si>
  <si>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</si>
  <si>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</si>
  <si>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</si>
  <si>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</si>
  <si>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</si>
  <si>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</si>
  <si>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</si>
  <si>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</si>
  <si>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</si>
  <si>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</si>
  <si>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</si>
  <si>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</si>
  <si>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</si>
  <si>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</si>
  <si>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</si>
  <si>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</si>
  <si>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</si>
  <si>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</si>
  <si>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</si>
  <si>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</si>
  <si>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</si>
  <si>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</si>
  <si>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</si>
  <si>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</si>
  <si>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</si>
  <si>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</si>
  <si>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</si>
  <si>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</si>
  <si>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</si>
  <si>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</si>
  <si>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</si>
  <si>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</si>
  <si>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</si>
  <si>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</si>
  <si>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</si>
  <si>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</si>
  <si>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</si>
  <si>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</si>
  <si>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</si>
  <si>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</si>
  <si>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</si>
  <si>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</si>
  <si>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</si>
  <si>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</si>
  <si>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</si>
  <si>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</si>
  <si>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</si>
  <si>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</si>
  <si>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</si>
  <si>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</si>
  <si>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</si>
  <si>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</si>
  <si>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</si>
  <si>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</si>
  <si>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</si>
  <si>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</si>
  <si>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</si>
  <si>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</si>
  <si>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</si>
  <si>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</si>
  <si>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</si>
  <si>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</si>
  <si>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</si>
  <si>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</si>
  <si>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</si>
  <si>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</si>
  <si>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</si>
  <si>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</si>
  <si>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</si>
  <si>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</si>
  <si>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</si>
  <si>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</si>
  <si>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</si>
  <si>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</si>
  <si>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</si>
  <si>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</si>
  <si>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</si>
  <si>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</si>
  <si>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</si>
  <si>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</si>
  <si>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</si>
  <si>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</si>
  <si>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</si>
  <si>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</si>
  <si>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</si>
  <si>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</si>
  <si>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</si>
  <si>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</si>
  <si>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</si>
  <si>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</si>
  <si>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</si>
  <si>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</si>
  <si>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</si>
  <si>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</si>
  <si>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</si>
  <si>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</si>
  <si>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</si>
  <si>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</si>
  <si>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</si>
  <si>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</si>
  <si>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</si>
  <si>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</si>
  <si>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</si>
  <si>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</si>
  <si>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</si>
  <si>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</si>
  <si>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</si>
  <si>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</si>
  <si>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</si>
  <si>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</si>
  <si>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</si>
  <si>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</si>
  <si>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</si>
  <si>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</si>
  <si>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</si>
  <si>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</si>
  <si>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</si>
  <si>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</si>
  <si>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</si>
  <si>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</si>
  <si>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</si>
  <si>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</si>
  <si>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</si>
  <si>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</si>
  <si>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</si>
  <si>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</si>
  <si>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</si>
  <si>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</si>
  <si>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</si>
  <si>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</si>
  <si>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</si>
  <si>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</si>
  <si>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</si>
  <si>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</si>
  <si>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</si>
  <si>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</si>
  <si>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</si>
  <si>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</si>
  <si>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</si>
  <si>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</si>
  <si>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</si>
  <si>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</si>
  <si>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</si>
  <si>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</si>
  <si>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</si>
  <si>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</si>
  <si>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</si>
  <si>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</si>
  <si>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</si>
  <si>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</si>
  <si>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</si>
  <si>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</si>
  <si>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</si>
  <si>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</si>
  <si>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</si>
  <si>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</si>
  <si>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</si>
  <si>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</si>
  <si>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</si>
  <si>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</si>
  <si>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</si>
  <si>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</si>
  <si>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</si>
  <si>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</si>
  <si>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</si>
  <si>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</si>
  <si>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</si>
  <si>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</si>
  <si>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</si>
  <si>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</si>
  <si>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</si>
  <si>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</si>
  <si>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</si>
  <si>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</si>
  <si>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</si>
  <si>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</si>
  <si>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</si>
  <si>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</si>
  <si>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</si>
  <si>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</si>
  <si>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</si>
  <si>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</si>
  <si>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</si>
  <si>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</si>
  <si>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</si>
  <si>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</si>
  <si>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</si>
  <si>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</si>
  <si>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</si>
  <si>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</si>
  <si>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</si>
  <si>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</si>
  <si>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</si>
  <si>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</si>
  <si>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</si>
  <si>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</si>
  <si>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</si>
  <si>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</si>
  <si>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</si>
  <si>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</si>
  <si>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</si>
  <si>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</si>
  <si>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</si>
  <si>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</si>
  <si>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</si>
  <si>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</si>
  <si>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</si>
  <si>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</si>
  <si>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</si>
  <si>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</si>
  <si>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</si>
  <si>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</si>
  <si>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</si>
  <si>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</si>
  <si>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</si>
  <si>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</si>
  <si>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</si>
  <si>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</si>
  <si>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</si>
  <si>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</si>
  <si>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</si>
  <si>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</si>
  <si>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</si>
  <si>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</si>
  <si>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</si>
  <si>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</si>
  <si>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</si>
  <si>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</si>
  <si>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</si>
  <si>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</si>
  <si>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</si>
  <si>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</si>
  <si>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</si>
  <si>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</si>
  <si>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</si>
  <si>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</si>
  <si>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</si>
  <si>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</si>
  <si>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</si>
  <si>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</si>
  <si>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</si>
  <si>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</si>
  <si>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</si>
  <si>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</si>
  <si>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</si>
  <si>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</si>
  <si>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</si>
  <si>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</si>
  <si>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</si>
  <si>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</si>
  <si>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</si>
  <si>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</si>
  <si>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</si>
  <si>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</si>
  <si>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</si>
  <si>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</si>
  <si>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</si>
  <si>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</si>
  <si>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</si>
  <si>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</si>
  <si>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</si>
  <si>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</si>
  <si>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</si>
  <si>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</si>
  <si>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</si>
  <si>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</si>
  <si>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</si>
  <si>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</si>
  <si>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</si>
  <si>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</si>
  <si>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</si>
  <si>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</si>
  <si>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</si>
  <si>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</si>
  <si>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</si>
  <si>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</si>
  <si>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</si>
  <si>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</si>
  <si>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</si>
  <si>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</si>
  <si>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</si>
  <si>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</si>
  <si>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</si>
  <si>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</si>
  <si>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</si>
  <si>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</si>
  <si>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</si>
  <si>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</si>
  <si>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</si>
  <si>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</si>
  <si>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</si>
  <si>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</si>
  <si>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</si>
  <si>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</si>
  <si>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</si>
  <si>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</si>
  <si>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</si>
  <si>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</si>
  <si>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</si>
  <si>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</si>
  <si>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</si>
  <si>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</si>
  <si>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</si>
  <si>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</si>
  <si>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</si>
  <si>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</si>
  <si>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</si>
  <si>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</si>
  <si>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</si>
  <si>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</si>
  <si>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</si>
  <si>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</si>
  <si>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</si>
  <si>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</si>
  <si>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</si>
  <si>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</si>
  <si>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</si>
  <si>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</si>
  <si>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</si>
  <si>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</si>
  <si>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</si>
  <si>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</si>
  <si>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</si>
  <si>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</si>
  <si>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</si>
  <si>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</si>
  <si>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</si>
  <si>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</si>
  <si>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</si>
  <si>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</si>
  <si>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</si>
  <si>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</si>
  <si>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</si>
  <si>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</si>
  <si>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</si>
  <si>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</si>
  <si>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</si>
  <si>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</si>
  <si>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</si>
  <si>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</si>
  <si>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</si>
  <si>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</si>
  <si>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</si>
  <si>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</si>
  <si>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</si>
  <si>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</si>
  <si>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</si>
  <si>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</si>
  <si>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</si>
  <si>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</si>
  <si>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</si>
  <si>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</si>
  <si>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</si>
  <si>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</si>
  <si>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</si>
  <si>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</si>
  <si>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</si>
  <si>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</si>
  <si>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</si>
  <si>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</si>
  <si>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</si>
  <si>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</si>
  <si>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</si>
  <si>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</si>
  <si>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</si>
  <si>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</si>
  <si>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</si>
  <si>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</si>
  <si>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</si>
  <si>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</si>
  <si>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</si>
  <si>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</si>
  <si>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</si>
  <si>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</si>
  <si>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</si>
  <si>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</si>
  <si>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</si>
  <si>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</si>
  <si>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</si>
  <si>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</si>
  <si>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</si>
  <si>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</si>
  <si>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</si>
  <si>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</si>
  <si>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</si>
  <si>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</si>
  <si>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</si>
  <si>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</si>
  <si>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</si>
  <si>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</si>
  <si>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</si>
  <si>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</si>
  <si>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</si>
  <si>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</si>
  <si>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</si>
  <si>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</si>
  <si>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</si>
  <si>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</si>
  <si>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</si>
  <si>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</si>
  <si>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</si>
  <si>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</si>
  <si>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</si>
  <si>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</si>
  <si>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</si>
  <si>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</si>
  <si>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</si>
  <si>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</si>
  <si>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</si>
  <si>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</si>
  <si>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</si>
  <si>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</si>
  <si>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</si>
  <si>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</si>
  <si>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</si>
  <si>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</si>
  <si>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</si>
  <si>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</si>
  <si>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</si>
  <si>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</si>
  <si>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</si>
  <si>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</si>
  <si>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</si>
  <si>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</si>
  <si>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</si>
  <si>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</si>
  <si>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</si>
  <si>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</si>
  <si>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</si>
  <si>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</si>
  <si>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</si>
  <si>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</si>
  <si>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</si>
  <si>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</si>
  <si>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</si>
  <si>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</si>
  <si>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</si>
  <si>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</si>
  <si>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</si>
  <si>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</si>
  <si>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</si>
  <si>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</si>
  <si>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</si>
  <si>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</si>
  <si>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</si>
  <si>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</si>
  <si>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</si>
  <si>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</si>
  <si>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</si>
  <si>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</si>
  <si>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</si>
  <si>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</si>
  <si>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</si>
  <si>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</si>
  <si>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</si>
  <si>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</si>
  <si>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</si>
  <si>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</si>
  <si>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</si>
  <si>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</si>
  <si>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</si>
  <si>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</si>
  <si>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</si>
  <si>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</si>
  <si>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</si>
  <si>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</si>
  <si>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</si>
  <si>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</si>
  <si>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</si>
  <si>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</si>
  <si>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</si>
  <si>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</si>
  <si>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</si>
  <si>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</si>
  <si>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</si>
  <si>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</si>
  <si>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</si>
  <si>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</si>
  <si>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</si>
  <si>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</si>
  <si>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</si>
  <si>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</si>
  <si>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</si>
  <si>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</si>
  <si>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</si>
  <si>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</si>
  <si>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</si>
  <si>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</si>
  <si>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</si>
  <si>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</si>
  <si>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</si>
  <si>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</si>
  <si>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</si>
  <si>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</si>
  <si>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</si>
  <si>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</si>
  <si>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</si>
  <si>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</si>
  <si>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</si>
  <si>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</si>
  <si>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</si>
  <si>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</si>
  <si>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</si>
  <si>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</si>
  <si>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</si>
  <si>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</si>
  <si>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</si>
  <si>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</si>
  <si>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</si>
  <si>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</si>
  <si>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</si>
  <si>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</si>
  <si>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</si>
  <si>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</si>
  <si>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</si>
  <si>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</si>
  <si>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</si>
  <si>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</si>
  <si>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</si>
  <si>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</si>
  <si>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</si>
  <si>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</si>
  <si>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</si>
  <si>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</si>
  <si>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</si>
  <si>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</si>
  <si>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</si>
  <si>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</si>
  <si>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</si>
  <si>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</si>
  <si>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</si>
  <si>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</si>
  <si>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</si>
  <si>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</si>
  <si>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</si>
  <si>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</si>
  <si>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</si>
  <si>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</si>
  <si>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</si>
  <si>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</si>
  <si>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</si>
  <si>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</si>
  <si>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</si>
  <si>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</si>
  <si>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</si>
  <si>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</si>
  <si>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</si>
  <si>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</si>
  <si>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</si>
  <si>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</si>
  <si>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</si>
  <si>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</si>
  <si>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</si>
  <si>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</si>
  <si>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</si>
  <si>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</si>
  <si>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</si>
  <si>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</si>
  <si>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</si>
  <si>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</si>
  <si>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</si>
  <si>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</si>
  <si>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</si>
  <si>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</si>
  <si>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</si>
  <si>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</si>
  <si>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</si>
  <si>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</si>
  <si>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</si>
  <si>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</si>
  <si>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</si>
  <si>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</si>
  <si>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</si>
  <si>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</si>
  <si>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</si>
  <si>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</si>
  <si>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</si>
  <si>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</si>
  <si>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</si>
  <si>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</si>
  <si>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</si>
  <si>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</si>
  <si>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</si>
  <si>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</si>
  <si>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</si>
  <si>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</si>
  <si>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</si>
  <si>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</si>
  <si>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</si>
  <si>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</si>
  <si>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</si>
  <si>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</si>
  <si>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</si>
  <si>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</si>
  <si>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</si>
  <si>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</si>
  <si>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</si>
  <si>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</si>
  <si>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</si>
  <si>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</si>
  <si>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</si>
  <si>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</si>
  <si>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</si>
  <si>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</si>
  <si>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</si>
  <si>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</si>
  <si>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</si>
  <si>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</si>
  <si>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</si>
  <si>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</si>
  <si>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</si>
  <si>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</si>
  <si>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</si>
  <si>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</si>
  <si>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</si>
  <si>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</si>
  <si>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</si>
  <si>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</si>
  <si>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</si>
  <si>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</si>
  <si>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</si>
  <si>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</si>
  <si>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</si>
  <si>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</si>
  <si>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</si>
  <si>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</si>
  <si>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</si>
  <si>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</si>
  <si>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</si>
  <si>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</si>
  <si>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</si>
  <si>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</si>
  <si>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</si>
  <si>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</si>
  <si>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</si>
  <si>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</si>
  <si>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</si>
  <si>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</si>
  <si>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</si>
  <si>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</si>
  <si>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</si>
  <si>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</si>
  <si>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</si>
  <si>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</si>
  <si>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</si>
  <si>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</si>
  <si>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</si>
  <si>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</si>
  <si>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</si>
  <si>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</si>
  <si>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</si>
  <si>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</si>
  <si>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</si>
  <si>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</si>
  <si>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</si>
  <si>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</si>
  <si>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</si>
  <si>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</si>
  <si>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</si>
  <si>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</si>
  <si>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</si>
  <si>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</si>
  <si>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</si>
  <si>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</si>
  <si>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</si>
  <si>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</si>
  <si>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</si>
  <si>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</si>
  <si>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</si>
  <si>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</si>
  <si>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</si>
  <si>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</si>
  <si>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</si>
  <si>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</si>
  <si>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</si>
  <si>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</si>
  <si>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</si>
  <si>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</si>
  <si>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</si>
  <si>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</si>
  <si>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</si>
  <si>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</si>
  <si>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</si>
  <si>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</si>
  <si>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</si>
  <si>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</si>
  <si>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</si>
  <si>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</si>
  <si>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</si>
  <si>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</si>
  <si>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</si>
  <si>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</si>
  <si>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</si>
  <si>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</si>
  <si>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</si>
  <si>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</si>
  <si>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</si>
  <si>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</si>
  <si>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</si>
  <si>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</si>
  <si>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</si>
  <si>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</si>
  <si>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</si>
  <si>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</si>
  <si>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</si>
  <si>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</si>
  <si>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</si>
  <si>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</si>
  <si>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</si>
  <si>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</si>
  <si>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</si>
  <si>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</si>
  <si>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</si>
  <si>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</si>
  <si>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</si>
  <si>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</si>
  <si>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</si>
  <si>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</si>
  <si>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</si>
  <si>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</si>
  <si>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</si>
  <si>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</si>
  <si>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</si>
  <si>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</si>
  <si>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</si>
  <si>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</si>
  <si>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</si>
  <si>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</si>
  <si>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</si>
  <si>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</si>
  <si>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</si>
  <si>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</si>
  <si>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</si>
  <si>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</si>
  <si>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</si>
  <si>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</si>
  <si>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</si>
  <si>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</si>
  <si>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</si>
  <si>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</si>
  <si>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</si>
  <si>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</si>
  <si>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</si>
  <si>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</si>
  <si>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</si>
  <si>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</si>
  <si>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</si>
  <si>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</si>
  <si>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</si>
  <si>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</si>
  <si>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</si>
  <si>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</si>
  <si>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</si>
  <si>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</si>
  <si>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</si>
  <si>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</si>
  <si>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</si>
  <si>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</si>
  <si>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</si>
  <si>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</si>
  <si>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</si>
  <si>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</si>
  <si>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</si>
  <si>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</si>
  <si>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</si>
  <si>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</si>
  <si>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</si>
  <si>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</si>
  <si>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</si>
  <si>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</si>
  <si>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</si>
  <si>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</si>
  <si>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</si>
  <si>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</si>
  <si>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</si>
  <si>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</si>
  <si>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</si>
  <si>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</si>
  <si>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</si>
  <si>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</si>
  <si>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</si>
  <si>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</si>
  <si>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</si>
  <si>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</si>
  <si>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</si>
  <si>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</si>
  <si>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</si>
  <si>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</si>
  <si>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</si>
  <si>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</si>
  <si>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</si>
  <si>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</si>
  <si>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</si>
  <si>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</si>
  <si>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</si>
  <si>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</si>
  <si>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</si>
  <si>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</si>
  <si>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</si>
  <si>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</si>
  <si>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</si>
  <si>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</si>
  <si>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</si>
  <si>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</si>
  <si>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</si>
  <si>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</si>
  <si>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</si>
  <si>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</si>
  <si>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</si>
  <si>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</si>
  <si>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</si>
  <si>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</si>
  <si>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</si>
  <si>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</si>
  <si>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</si>
  <si>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</si>
  <si>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</si>
  <si>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</si>
  <si>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</si>
  <si>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</si>
  <si>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</si>
  <si>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</si>
  <si>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</si>
  <si>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</si>
  <si>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</si>
  <si>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</si>
  <si>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</si>
  <si>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</si>
  <si>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</si>
  <si>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</si>
  <si>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</si>
  <si>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</si>
  <si>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</si>
  <si>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</si>
  <si>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</si>
  <si>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</si>
  <si>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</si>
  <si>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</si>
  <si>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</si>
  <si>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</si>
  <si>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</si>
  <si>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</si>
  <si>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</si>
  <si>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</si>
  <si>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</si>
  <si>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</si>
  <si>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</si>
  <si>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</si>
  <si>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</si>
  <si>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</si>
  <si>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</si>
  <si>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</si>
  <si>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</si>
  <si>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</si>
  <si>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</si>
  <si>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</si>
  <si>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</si>
  <si>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</si>
  <si>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</si>
  <si>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</si>
  <si>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</si>
  <si>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</si>
  <si>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</si>
  <si>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</si>
  <si>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</si>
  <si>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</si>
  <si>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</si>
  <si>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</si>
  <si>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</si>
  <si>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</si>
  <si>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</si>
  <si>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</si>
  <si>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</si>
  <si>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</si>
  <si>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</si>
  <si>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</si>
  <si>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</si>
  <si>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</si>
  <si>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</si>
  <si>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</si>
  <si>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</si>
  <si>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</si>
  <si>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</si>
  <si>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</si>
  <si>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</si>
  <si>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</si>
  <si>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</si>
  <si>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</si>
  <si>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</si>
  <si>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</si>
  <si>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</si>
  <si>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</si>
  <si>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</si>
  <si>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</si>
  <si>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</si>
  <si>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</si>
  <si>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</si>
  <si>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</si>
  <si>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</si>
  <si>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</si>
  <si>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</si>
  <si>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</si>
  <si>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</si>
  <si>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</si>
  <si>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</si>
  <si>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</si>
  <si>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</si>
  <si>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</si>
  <si>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</si>
  <si>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</si>
  <si>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</si>
  <si>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</si>
  <si>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</si>
  <si>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</si>
  <si>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</si>
  <si>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</si>
  <si>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</si>
  <si>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</si>
  <si>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</si>
  <si>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</si>
  <si>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</si>
  <si>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</si>
  <si>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</si>
  <si>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</si>
  <si>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</si>
  <si>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</si>
  <si>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</si>
  <si>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</si>
  <si>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</si>
  <si>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</si>
  <si>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</si>
  <si>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</si>
  <si>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</si>
  <si>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</si>
  <si>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</si>
  <si>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</si>
  <si>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</si>
  <si>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</si>
  <si>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</si>
  <si>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</si>
  <si>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</si>
  <si>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</si>
  <si>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</si>
  <si>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</si>
  <si>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</si>
  <si>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</si>
  <si>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</si>
  <si>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</si>
  <si>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</si>
  <si>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</si>
  <si>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</si>
  <si>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</si>
  <si>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</si>
  <si>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</si>
  <si>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</si>
  <si>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</si>
  <si>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</si>
  <si>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</si>
  <si>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</si>
  <si>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</si>
  <si>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</si>
  <si>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</si>
  <si>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</si>
  <si>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</si>
  <si>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</si>
  <si>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</si>
  <si>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</si>
  <si>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</si>
  <si>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</si>
  <si>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</si>
  <si>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</si>
  <si>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</si>
  <si>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</si>
  <si>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</si>
  <si>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</si>
  <si>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</si>
  <si>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</si>
  <si>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</si>
  <si>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</si>
  <si>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</si>
  <si>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</si>
  <si>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</si>
  <si>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</si>
  <si>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</si>
  <si>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</si>
  <si>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</si>
  <si>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</si>
  <si>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</si>
  <si>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</si>
  <si>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</si>
  <si>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</si>
  <si>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</si>
  <si>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</si>
  <si>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</si>
  <si>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</si>
  <si>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</si>
  <si>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</si>
  <si>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</si>
  <si>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</si>
  <si>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</si>
  <si>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</si>
  <si>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</si>
  <si>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</si>
  <si>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</si>
  <si>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</si>
  <si>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</si>
  <si>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</si>
  <si>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</si>
  <si>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</si>
  <si>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</si>
  <si>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</si>
  <si>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</si>
  <si>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</si>
  <si>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</si>
  <si>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</si>
  <si>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</si>
  <si>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</si>
  <si>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</si>
  <si>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</si>
  <si>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</si>
  <si>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</si>
  <si>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</si>
  <si>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</si>
  <si>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</si>
  <si>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</si>
  <si>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</si>
  <si>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</si>
  <si>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</si>
  <si>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</si>
  <si>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</si>
  <si>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</si>
  <si>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</si>
  <si>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</si>
  <si>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</si>
  <si>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</si>
  <si>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</si>
  <si>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</si>
  <si>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</si>
  <si>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</si>
  <si>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</si>
  <si>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</si>
  <si>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</si>
  <si>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</si>
  <si>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</si>
  <si>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</si>
  <si>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</si>
  <si>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</si>
  <si>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</si>
  <si>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</si>
  <si>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</si>
  <si>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</si>
  <si>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</si>
  <si>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</si>
  <si>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</si>
  <si>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</si>
  <si>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</si>
  <si>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</si>
  <si>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</si>
  <si>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</si>
  <si>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</si>
  <si>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</si>
  <si>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</si>
  <si>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</si>
  <si>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</si>
  <si>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</si>
  <si>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</si>
  <si>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</si>
  <si>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</si>
  <si>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</si>
  <si>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</si>
  <si>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</si>
  <si>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</si>
  <si>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</si>
  <si>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</si>
  <si>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</si>
  <si>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</si>
  <si>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</si>
  <si>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</si>
  <si>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</si>
  <si>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</si>
  <si>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</si>
  <si>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</si>
  <si>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</si>
  <si>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</si>
  <si>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</si>
  <si>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</si>
  <si>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</si>
  <si>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</si>
  <si>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</si>
  <si>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</si>
  <si>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</si>
  <si>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</si>
  <si>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</si>
  <si>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</si>
  <si>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</si>
  <si>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</si>
  <si>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</si>
  <si>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</si>
  <si>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</si>
  <si>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</si>
  <si>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</si>
  <si>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</si>
  <si>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</si>
  <si>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</si>
  <si>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</si>
  <si>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</si>
  <si>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</si>
  <si>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</si>
  <si>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</si>
  <si>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</si>
  <si>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</si>
  <si>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</si>
  <si>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</si>
  <si>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</si>
  <si>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</si>
  <si>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</si>
  <si>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</si>
  <si>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</si>
  <si>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</si>
  <si>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</si>
  <si>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</si>
  <si>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</si>
  <si>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</si>
  <si>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</si>
  <si>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</si>
  <si>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</si>
  <si>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</si>
  <si>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</si>
  <si>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</si>
  <si>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</si>
  <si>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</si>
  <si>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</si>
  <si>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</si>
  <si>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</si>
  <si>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</si>
  <si>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</si>
  <si>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</si>
  <si>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</si>
  <si>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</si>
  <si>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</si>
  <si>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</si>
  <si>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</si>
  <si>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</si>
  <si>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</si>
  <si>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</si>
  <si>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</si>
  <si>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</si>
  <si>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</si>
  <si>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</si>
  <si>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</si>
  <si>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</si>
  <si>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</si>
  <si>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</si>
  <si>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</si>
  <si>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</si>
  <si>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</si>
  <si>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</si>
  <si>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</si>
  <si>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</si>
  <si>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</si>
  <si>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</si>
  <si>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</si>
  <si>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</si>
  <si>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</si>
  <si>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</si>
  <si>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</si>
  <si>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</si>
  <si>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</si>
  <si>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</si>
  <si>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</si>
  <si>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</si>
  <si>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</si>
  <si>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</si>
  <si>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</si>
  <si>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</si>
  <si>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</si>
  <si>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</si>
  <si>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</si>
  <si>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</si>
  <si>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</si>
  <si>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</si>
  <si>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</si>
  <si>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</si>
  <si>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</si>
  <si>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</si>
  <si>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</si>
  <si>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</si>
  <si>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</si>
  <si>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</si>
  <si>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</si>
  <si>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</si>
  <si>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</si>
  <si>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</si>
  <si>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</si>
  <si>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</si>
  <si>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</si>
  <si>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</si>
  <si>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</si>
  <si>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</si>
  <si>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</si>
  <si>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</si>
  <si>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</si>
  <si>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</si>
  <si>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</si>
  <si>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</si>
  <si>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</si>
  <si>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</si>
  <si>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</si>
  <si>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</si>
  <si>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</si>
  <si>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</si>
  <si>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</si>
  <si>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</si>
  <si>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</si>
  <si>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</si>
  <si>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</si>
  <si>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</si>
  <si>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</si>
  <si>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</si>
  <si>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</si>
  <si>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</si>
  <si>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</si>
  <si>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</si>
  <si>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</si>
  <si>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</si>
  <si>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</si>
  <si>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</si>
  <si>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</si>
  <si>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</si>
  <si>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</si>
  <si>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</si>
  <si>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</si>
  <si>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</si>
  <si>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</si>
  <si>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</si>
  <si>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</si>
  <si>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</si>
  <si>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</si>
  <si>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</si>
  <si>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</si>
  <si>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</si>
  <si>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</si>
  <si>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</si>
  <si>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</si>
  <si>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</si>
  <si>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</si>
  <si>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</si>
  <si>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</si>
  <si>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</si>
  <si>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</si>
  <si>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</si>
  <si>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</si>
  <si>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</si>
  <si>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</si>
  <si>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</si>
  <si>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</si>
  <si>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</si>
  <si>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</si>
  <si>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</si>
  <si>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</si>
  <si>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</si>
  <si>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</si>
  <si>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</si>
  <si>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</si>
  <si>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</si>
  <si>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</si>
  <si>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</si>
  <si>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</si>
  <si>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</si>
  <si>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</si>
  <si>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</si>
  <si>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</si>
  <si>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</si>
  <si>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</si>
  <si>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</si>
  <si>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</si>
  <si>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</si>
  <si>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</si>
  <si>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</si>
  <si>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</si>
  <si>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</si>
  <si>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</si>
  <si>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</si>
  <si>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</si>
  <si>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</si>
  <si>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</si>
  <si>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</si>
  <si>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</si>
  <si>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</si>
  <si>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</si>
  <si>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</si>
  <si>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</si>
  <si>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</si>
  <si>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</si>
  <si>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</si>
  <si>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</si>
  <si>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</si>
  <si>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</si>
  <si>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</si>
  <si>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</si>
  <si>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</si>
  <si>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</si>
  <si>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</si>
  <si>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</si>
  <si>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</si>
  <si>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</si>
  <si>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</si>
  <si>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</si>
  <si>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</si>
  <si>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</si>
  <si>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</si>
  <si>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</si>
  <si>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</si>
  <si>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</si>
  <si>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</si>
  <si>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</si>
  <si>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</si>
  <si>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</si>
  <si>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</si>
  <si>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</si>
  <si>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</si>
  <si>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</si>
  <si>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</si>
  <si>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</si>
  <si>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</si>
  <si>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</si>
  <si>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</si>
  <si>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</si>
  <si>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</si>
  <si>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</si>
  <si>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</si>
  <si>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</si>
  <si>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</si>
  <si>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</si>
  <si>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</si>
  <si>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</si>
  <si>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</si>
  <si>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</si>
  <si>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</si>
  <si>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</si>
  <si>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</si>
  <si>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</si>
  <si>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</si>
  <si>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</si>
  <si>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</si>
  <si>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</si>
  <si>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</si>
  <si>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</si>
  <si>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</si>
  <si>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</si>
  <si>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</si>
  <si>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</si>
  <si>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</si>
  <si>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</si>
  <si>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</si>
  <si>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</si>
  <si>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</si>
  <si>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</si>
  <si>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</si>
  <si>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</si>
  <si>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</si>
  <si>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</si>
  <si>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</si>
  <si>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</si>
  <si>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</si>
  <si>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</si>
  <si>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</si>
  <si>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</si>
  <si>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</si>
  <si>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</si>
  <si>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</si>
  <si>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</si>
  <si>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</si>
  <si>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</si>
  <si>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</si>
  <si>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</si>
  <si>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</si>
  <si>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</si>
  <si>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</si>
  <si>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</si>
  <si>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</si>
  <si>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</si>
  <si>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</si>
  <si>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</si>
  <si>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</si>
  <si>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</si>
  <si>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</si>
  <si>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</si>
  <si>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</si>
  <si>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</si>
  <si>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</si>
  <si>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</si>
  <si>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</si>
  <si>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</si>
  <si>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</si>
  <si>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</si>
  <si>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</si>
  <si>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</si>
  <si>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</si>
  <si>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</si>
  <si>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</si>
  <si>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</si>
  <si>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</si>
  <si>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</si>
  <si>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</si>
  <si>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</si>
  <si>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</si>
  <si>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</si>
  <si>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</si>
  <si>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</si>
  <si>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</si>
  <si>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</si>
  <si>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</si>
  <si>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</si>
  <si>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</si>
  <si>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</si>
  <si>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</si>
  <si>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</si>
  <si>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</si>
  <si>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</si>
  <si>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</si>
  <si>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</si>
  <si>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</si>
  <si>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</si>
  <si>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</si>
  <si>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</si>
  <si>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</si>
  <si>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</si>
  <si>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</si>
  <si>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</si>
  <si>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</si>
  <si>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</si>
  <si>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</si>
  <si>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</si>
  <si>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</si>
  <si>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</si>
  <si>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</si>
  <si>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</si>
  <si>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</si>
  <si>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</si>
  <si>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</si>
  <si>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</si>
  <si>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</si>
  <si>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</si>
  <si>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</si>
  <si>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</si>
  <si>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</si>
  <si>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</si>
  <si>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</si>
  <si>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</si>
  <si>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</si>
  <si>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</si>
  <si>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</si>
  <si>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</si>
  <si>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</si>
  <si>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</si>
  <si>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</si>
  <si>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</si>
  <si>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</si>
  <si>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</si>
  <si>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</si>
  <si>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</si>
  <si>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</si>
  <si>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</si>
  <si>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</si>
  <si>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</si>
  <si>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</si>
  <si>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</si>
  <si>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</si>
  <si>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</si>
  <si>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</si>
  <si>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</si>
  <si>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</si>
  <si>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</si>
  <si>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</si>
  <si>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</si>
  <si>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</si>
  <si>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</si>
  <si>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</si>
  <si>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</si>
  <si>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</si>
  <si>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</si>
  <si>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</si>
  <si>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</si>
  <si>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</si>
  <si>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</si>
  <si>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</si>
  <si>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</si>
  <si>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</si>
  <si>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</si>
  <si>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</si>
  <si>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</si>
  <si>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</si>
  <si>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</si>
  <si>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</si>
  <si>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</si>
  <si>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</si>
  <si>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</si>
  <si>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</si>
  <si>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</si>
  <si>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</si>
  <si>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</si>
  <si>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</si>
  <si>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</si>
  <si>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</si>
  <si>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</si>
  <si>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</si>
  <si>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</si>
  <si>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</si>
  <si>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</si>
  <si>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</si>
  <si>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</si>
  <si>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</si>
  <si>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</si>
  <si>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</si>
  <si>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</si>
  <si>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</si>
  <si>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</si>
  <si>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</si>
  <si>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</si>
  <si>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</si>
  <si>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</si>
  <si>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</si>
  <si>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</si>
  <si>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</si>
  <si>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</si>
  <si>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</si>
  <si>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</si>
  <si>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</si>
  <si>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</si>
  <si>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</si>
  <si>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</si>
  <si>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</si>
  <si>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</si>
  <si>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</si>
  <si>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</si>
  <si>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</si>
  <si>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</si>
  <si>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</si>
  <si>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</si>
  <si>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</si>
  <si>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</si>
  <si>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</si>
  <si>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</si>
  <si>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</si>
  <si>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</si>
  <si>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</si>
  <si>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</si>
  <si>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</si>
  <si>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</si>
  <si>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</si>
  <si>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</si>
  <si>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</si>
  <si>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</si>
  <si>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</si>
  <si>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</si>
  <si>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</si>
  <si>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</si>
  <si>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</si>
  <si>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</si>
  <si>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</si>
  <si>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</si>
  <si>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</si>
  <si>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</si>
  <si>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</si>
  <si>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</si>
  <si>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</si>
  <si>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</si>
  <si>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</si>
  <si>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</si>
  <si>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</si>
  <si>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</si>
  <si>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</si>
  <si>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</si>
  <si>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</si>
  <si>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</si>
  <si>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</si>
  <si>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</si>
  <si>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</si>
  <si>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</si>
  <si>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</si>
  <si>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</si>
  <si>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</si>
  <si>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</si>
  <si>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</si>
  <si>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</si>
  <si>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</si>
  <si>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</si>
  <si>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</si>
  <si>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</si>
  <si>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</si>
  <si>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</si>
  <si>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</si>
  <si>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</si>
  <si>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</si>
  <si>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</si>
  <si>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</si>
  <si>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</si>
  <si>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</si>
  <si>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</si>
  <si>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</si>
  <si>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</si>
  <si>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</si>
  <si>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</si>
  <si>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</si>
  <si>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</si>
  <si>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</si>
  <si>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</si>
  <si>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</si>
  <si>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</si>
  <si>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</si>
  <si>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</si>
  <si>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</si>
  <si>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</si>
  <si>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</si>
  <si>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</si>
  <si>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</si>
  <si>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</si>
  <si>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</si>
  <si>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</si>
  <si>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</si>
  <si>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</si>
  <si>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</si>
  <si>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</si>
  <si>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</si>
  <si>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</si>
  <si>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</si>
  <si>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</si>
  <si>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</si>
  <si>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</si>
  <si>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</si>
  <si>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</si>
  <si>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</si>
  <si>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</si>
  <si>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</si>
  <si>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</si>
  <si>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</si>
  <si>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</si>
  <si>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</si>
  <si>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</si>
  <si>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</si>
  <si>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</si>
  <si>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</si>
  <si>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</si>
  <si>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</si>
  <si>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</si>
  <si>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</si>
  <si>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</si>
  <si>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</si>
  <si>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</si>
  <si>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</si>
  <si>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</si>
  <si>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</si>
  <si>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</si>
  <si>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</si>
  <si>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</si>
  <si>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</si>
  <si>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</si>
  <si>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</si>
  <si>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</si>
  <si>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</si>
  <si>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</si>
  <si>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</si>
  <si>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</si>
  <si>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</si>
  <si>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</si>
  <si>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</si>
  <si>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</si>
  <si>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</si>
  <si>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</si>
  <si>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</si>
  <si>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</si>
  <si>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</si>
  <si>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</si>
  <si>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</si>
  <si>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</si>
  <si>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</si>
  <si>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</si>
  <si>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</si>
  <si>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</si>
  <si>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</si>
  <si>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</si>
  <si>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</si>
  <si>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</si>
  <si>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</si>
  <si>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</si>
  <si>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</si>
  <si>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</si>
  <si>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</si>
  <si>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</si>
  <si>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</si>
  <si>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</si>
  <si>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</si>
  <si>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</si>
  <si>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</si>
  <si>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</si>
  <si>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</si>
  <si>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</si>
  <si>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</si>
  <si>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</si>
  <si>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</si>
  <si>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</si>
  <si>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</si>
  <si>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</si>
  <si>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</si>
  <si>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</si>
  <si>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</si>
  <si>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</si>
  <si>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</si>
  <si>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</si>
  <si>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</si>
  <si>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</si>
  <si>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</si>
  <si>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</si>
  <si>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</si>
  <si>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</si>
  <si>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</si>
  <si>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</si>
  <si>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</si>
  <si>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</si>
  <si>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</si>
  <si>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</si>
  <si>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</si>
  <si>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</si>
  <si>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</si>
  <si>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</si>
  <si>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</si>
  <si>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</si>
  <si>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</si>
  <si>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</si>
  <si>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</si>
  <si>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</si>
  <si>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</si>
  <si>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</si>
  <si>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</si>
  <si>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</si>
  <si>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</si>
  <si>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</si>
  <si>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</si>
  <si>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</si>
  <si>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</si>
  <si>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</si>
  <si>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</si>
  <si>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</si>
  <si>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</si>
  <si>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</si>
  <si>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</si>
  <si>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</si>
  <si>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</si>
  <si>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</si>
  <si>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</si>
  <si>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</si>
  <si>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</si>
  <si>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</si>
  <si>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</si>
  <si>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</si>
  <si>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</si>
  <si>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</si>
  <si>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</si>
  <si>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</si>
  <si>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</si>
  <si>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</si>
  <si>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</si>
  <si>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</si>
  <si>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</si>
  <si>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</si>
  <si>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</si>
  <si>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</si>
  <si>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</si>
  <si>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</si>
  <si>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</si>
  <si>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</si>
  <si>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</si>
  <si>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</si>
  <si>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</si>
  <si>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</si>
  <si>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</si>
  <si>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</si>
  <si>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</si>
  <si>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</si>
  <si>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</si>
  <si>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</si>
  <si>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</si>
  <si>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</si>
  <si>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</si>
  <si>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</si>
  <si>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</si>
  <si>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</si>
  <si>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</si>
  <si>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</si>
  <si>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</si>
  <si>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</si>
  <si>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</si>
  <si>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</si>
  <si>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</si>
  <si>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</si>
  <si>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</si>
  <si>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</si>
  <si>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</si>
  <si>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</si>
  <si>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</si>
  <si>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</si>
  <si>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</si>
  <si>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</si>
  <si>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</si>
  <si>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</si>
  <si>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</si>
  <si>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</si>
  <si>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</si>
  <si>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</si>
  <si>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</si>
  <si>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</si>
  <si>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</si>
  <si>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</si>
  <si>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</si>
  <si>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</si>
  <si>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</si>
  <si>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</si>
  <si>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</si>
  <si>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</si>
  <si>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</si>
  <si>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</si>
  <si>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</si>
  <si>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</si>
  <si>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</si>
  <si>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</si>
  <si>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</si>
  <si>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</si>
  <si>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</si>
  <si>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</si>
  <si>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</si>
  <si>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</si>
  <si>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</si>
  <si>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</si>
  <si>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</si>
  <si>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</si>
  <si>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</si>
  <si>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</si>
  <si>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</si>
  <si>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</si>
  <si>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</si>
  <si>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</si>
  <si>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</si>
  <si>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</si>
  <si>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</si>
  <si>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</si>
  <si>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</si>
  <si>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</si>
  <si>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</si>
  <si>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</si>
  <si>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</si>
  <si>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</si>
  <si>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</si>
  <si>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</si>
  <si>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</si>
  <si>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</si>
  <si>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</si>
  <si>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</si>
  <si>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</si>
  <si>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</si>
  <si>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</si>
  <si>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</si>
  <si>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</si>
  <si>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</si>
  <si>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</si>
  <si>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</si>
  <si>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</si>
  <si>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</si>
  <si>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</si>
  <si>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</si>
  <si>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</si>
  <si>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</si>
  <si>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</si>
  <si>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</si>
  <si>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</si>
  <si>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</si>
  <si>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</si>
  <si>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</si>
  <si>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</si>
  <si>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</si>
  <si>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</si>
  <si>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</si>
  <si>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</si>
  <si>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</si>
  <si>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</si>
  <si>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</si>
  <si>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</si>
  <si>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</si>
  <si>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</si>
  <si>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</si>
  <si>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</si>
  <si>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</si>
  <si>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</si>
  <si>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</si>
  <si>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</si>
  <si>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</si>
  <si>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</si>
  <si>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</si>
  <si>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</si>
  <si>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</si>
  <si>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</si>
  <si>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</si>
  <si>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</si>
  <si>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</si>
  <si>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</si>
  <si>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</si>
  <si>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</si>
  <si>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</si>
  <si>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</si>
  <si>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</si>
  <si>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</si>
  <si>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</si>
  <si>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</si>
  <si>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</si>
  <si>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</si>
  <si>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</si>
  <si>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</si>
  <si>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</si>
  <si>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</si>
  <si>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</si>
  <si>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</si>
  <si>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</si>
  <si>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</si>
  <si>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</si>
  <si>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</si>
  <si>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</si>
  <si>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</si>
  <si>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</si>
  <si>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</si>
  <si>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</si>
  <si>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</si>
  <si>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</si>
  <si>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</si>
  <si>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</si>
  <si>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</si>
  <si>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</si>
  <si>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</si>
  <si>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</si>
  <si>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</si>
  <si>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</si>
  <si>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</si>
  <si>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</si>
  <si>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</si>
  <si>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</si>
  <si>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</si>
  <si>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</si>
  <si>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</si>
  <si>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</si>
  <si>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</si>
  <si>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</si>
  <si>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</si>
  <si>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</si>
  <si>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</si>
  <si>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</si>
  <si>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</si>
  <si>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</si>
  <si>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</si>
  <si>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</si>
  <si>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</si>
  <si>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</si>
  <si>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</si>
  <si>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</si>
  <si>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</si>
  <si>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</si>
  <si>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</si>
  <si>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</si>
  <si>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</si>
  <si>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</si>
  <si>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</si>
  <si>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</si>
  <si>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</si>
  <si>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</si>
  <si>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</si>
  <si>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</si>
  <si>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</si>
  <si>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</si>
  <si>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</si>
  <si>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</si>
  <si>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</si>
  <si>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</si>
  <si>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</si>
  <si>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</si>
  <si>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</si>
  <si>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</si>
  <si>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</si>
  <si>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</si>
  <si>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</si>
  <si>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</si>
  <si>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</si>
  <si>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</si>
  <si>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</si>
  <si>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</si>
  <si>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</si>
  <si>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</si>
  <si>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</si>
  <si>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</si>
  <si>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</si>
  <si>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</si>
  <si>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</si>
  <si>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</si>
  <si>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</si>
  <si>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</si>
  <si>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</si>
  <si>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</si>
  <si>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</si>
  <si>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</si>
  <si>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</si>
  <si>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</si>
  <si>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</si>
  <si>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</si>
  <si>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</si>
  <si>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</si>
  <si>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</si>
  <si>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</si>
  <si>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</si>
  <si>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</si>
  <si>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</si>
  <si>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</si>
  <si>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</si>
  <si>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</si>
  <si>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</si>
  <si>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</si>
  <si>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</si>
  <si>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</si>
  <si>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</si>
  <si>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</si>
  <si>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</si>
  <si>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</si>
  <si>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</si>
  <si>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</si>
  <si>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</si>
  <si>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</si>
  <si>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</si>
  <si>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</si>
  <si>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</si>
  <si>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</si>
  <si>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</si>
  <si>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</si>
  <si>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</si>
  <si>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</si>
  <si>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</si>
  <si>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</si>
  <si>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</si>
  <si>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</si>
  <si>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</si>
  <si>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</si>
  <si>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</si>
  <si>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</si>
  <si>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</si>
  <si>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</si>
  <si>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</si>
  <si>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</si>
  <si>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</si>
  <si>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</si>
  <si>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</si>
  <si>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</si>
  <si>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</si>
  <si>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</si>
  <si>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</si>
  <si>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</si>
  <si>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</si>
  <si>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</si>
  <si>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</si>
  <si>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</si>
  <si>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</si>
  <si>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</si>
  <si>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</si>
  <si>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</si>
  <si>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</si>
  <si>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</si>
  <si>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</si>
  <si>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</si>
  <si>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</si>
  <si>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</si>
  <si>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</si>
  <si>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</si>
  <si>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</si>
  <si>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</si>
  <si>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</si>
  <si>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</si>
  <si>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</si>
  <si>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</si>
  <si>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</si>
  <si>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</si>
  <si>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</si>
  <si>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</si>
  <si>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</si>
  <si>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</si>
  <si>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</si>
  <si>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</si>
  <si>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</si>
  <si>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</si>
  <si>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</si>
  <si>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</si>
  <si>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</si>
  <si>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</si>
  <si>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</si>
  <si>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</si>
  <si>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</si>
  <si>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</si>
  <si>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</si>
  <si>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</si>
  <si>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</si>
  <si>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</si>
  <si>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</si>
  <si>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</si>
  <si>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</si>
  <si>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</si>
  <si>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</si>
  <si>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</si>
  <si>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</si>
  <si>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</si>
  <si>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</si>
  <si>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</si>
  <si>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</si>
  <si>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</si>
  <si>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</si>
  <si>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</si>
  <si>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</si>
  <si>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</si>
  <si>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</si>
  <si>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</si>
  <si>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</si>
  <si>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</si>
  <si>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</si>
  <si>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</si>
  <si>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</si>
  <si>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</si>
  <si>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</si>
  <si>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</si>
  <si>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</si>
  <si>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</si>
  <si>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</si>
  <si>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</si>
  <si>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</si>
  <si>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</si>
  <si>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</si>
  <si>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</si>
  <si>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</si>
  <si>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</si>
  <si>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</si>
  <si>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</si>
  <si>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</si>
  <si>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</si>
  <si>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</si>
  <si>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</si>
  <si>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</si>
  <si>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</si>
  <si>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</si>
  <si>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</si>
  <si>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</si>
  <si>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</si>
  <si>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</si>
  <si>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</si>
  <si>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</si>
  <si>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</si>
  <si>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</si>
  <si>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</si>
  <si>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</si>
  <si>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</si>
  <si>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</si>
  <si>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</si>
  <si>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</si>
  <si>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</si>
  <si>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</si>
  <si>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</si>
  <si>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</si>
  <si>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</si>
  <si>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</si>
  <si>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</si>
  <si>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</si>
  <si>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</si>
  <si>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</si>
  <si>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</si>
  <si>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</si>
  <si>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</si>
  <si>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</si>
  <si>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</si>
  <si>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</si>
  <si>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</si>
  <si>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</si>
  <si>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</si>
  <si>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</si>
  <si>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</si>
  <si>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</si>
  <si>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</si>
  <si>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</si>
  <si>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</si>
  <si>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</si>
  <si>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</si>
  <si>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</si>
  <si>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</si>
  <si>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</si>
  <si>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</si>
  <si>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</si>
  <si>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</si>
  <si>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</si>
  <si>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</si>
  <si>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</si>
  <si>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</si>
  <si>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</si>
  <si>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</si>
  <si>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</si>
  <si>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</si>
  <si>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</si>
  <si>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</si>
  <si>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</si>
  <si>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</si>
  <si>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</si>
  <si>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</si>
  <si>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</si>
  <si>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</si>
  <si>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</si>
  <si>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</si>
  <si>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</si>
  <si>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</si>
  <si>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</si>
  <si>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</si>
  <si>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</si>
  <si>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</si>
  <si>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</si>
  <si>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</si>
  <si>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</si>
  <si>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</si>
  <si>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</si>
  <si>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</si>
  <si>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</si>
  <si>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</si>
  <si>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</si>
  <si>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</si>
  <si>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</si>
  <si>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</si>
  <si>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</si>
  <si>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</si>
  <si>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</si>
  <si>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</si>
  <si>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</si>
  <si>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</si>
  <si>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</si>
  <si>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</si>
  <si>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</si>
  <si>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</si>
  <si>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</si>
  <si>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</si>
  <si>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</si>
  <si>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</si>
  <si>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</si>
  <si>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</si>
  <si>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</si>
  <si>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</si>
  <si>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</si>
  <si>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</si>
  <si>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</si>
  <si>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</si>
  <si>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</si>
  <si>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</si>
  <si>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</si>
  <si>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</si>
  <si>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</si>
  <si>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</si>
  <si>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</si>
  <si>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</si>
  <si>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</si>
  <si>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</si>
  <si>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</si>
  <si>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</si>
  <si>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</si>
  <si>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</si>
  <si>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</si>
  <si>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</si>
  <si>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</si>
  <si>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</si>
  <si>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</si>
  <si>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</si>
  <si>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</si>
  <si>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</si>
  <si>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</si>
  <si>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</si>
  <si>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</si>
  <si>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</si>
  <si>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</si>
  <si>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</si>
  <si>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</si>
  <si>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</si>
  <si>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</si>
  <si>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</si>
  <si>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</si>
  <si>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</si>
  <si>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</si>
  <si>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</si>
  <si>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</si>
  <si>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</si>
  <si>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</si>
  <si>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</si>
  <si>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</si>
  <si>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</si>
  <si>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</si>
  <si>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</si>
  <si>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</si>
  <si>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</si>
  <si>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</si>
  <si>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</si>
  <si>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</si>
  <si>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</si>
  <si>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</si>
  <si>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</si>
  <si>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</si>
  <si>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</si>
  <si>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</si>
  <si>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</si>
  <si>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</si>
  <si>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</si>
  <si>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</si>
  <si>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</si>
  <si>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</si>
  <si>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</si>
  <si>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</si>
  <si>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</si>
  <si>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</si>
  <si>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</si>
  <si>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</si>
  <si>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</si>
  <si>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</si>
  <si>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</si>
  <si>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</si>
  <si>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</si>
  <si>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</si>
  <si>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</si>
  <si>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</si>
  <si>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</si>
  <si>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</si>
  <si>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</si>
  <si>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</si>
  <si>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</si>
  <si>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</si>
  <si>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</si>
  <si>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</si>
  <si>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</si>
  <si>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</si>
  <si>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</si>
  <si>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</si>
  <si>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</si>
  <si>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</si>
  <si>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</si>
  <si>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</si>
  <si>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</si>
  <si>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</si>
  <si>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</si>
  <si>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</si>
  <si>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</si>
  <si>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</si>
  <si>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</si>
  <si>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</si>
  <si>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</si>
  <si>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</si>
  <si>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</si>
  <si>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</si>
  <si>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</si>
  <si>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</si>
  <si>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</si>
  <si>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</si>
  <si>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</si>
  <si>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</si>
  <si>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</si>
  <si>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</si>
  <si>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</si>
  <si>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</si>
  <si>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</si>
  <si>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</si>
  <si>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</si>
  <si>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</si>
  <si>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</si>
  <si>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</si>
  <si>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</si>
  <si>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</si>
  <si>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</si>
  <si>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</si>
  <si>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</si>
  <si>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</si>
  <si>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</si>
  <si>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</si>
  <si>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</si>
  <si>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</si>
  <si>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</si>
  <si>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</si>
  <si>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</si>
  <si>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</si>
  <si>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</si>
  <si>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</si>
  <si>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</si>
  <si>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</si>
  <si>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</si>
  <si>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</si>
  <si>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</si>
  <si>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</si>
  <si>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</si>
  <si>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</si>
  <si>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</si>
  <si>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</si>
  <si>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</si>
  <si>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</si>
  <si>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</si>
  <si>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</si>
  <si>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</si>
  <si>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</si>
  <si>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</si>
  <si>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</si>
  <si>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</si>
  <si>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</si>
  <si>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</si>
  <si>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</si>
  <si>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</si>
  <si>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</si>
  <si>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</si>
  <si>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</si>
  <si>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</si>
  <si>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</si>
  <si>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</si>
  <si>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</si>
  <si>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</si>
  <si>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</si>
  <si>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</si>
  <si>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</si>
  <si>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</si>
  <si>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</si>
  <si>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</si>
  <si>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</si>
  <si>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</si>
  <si>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</si>
  <si>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</si>
  <si>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</si>
  <si>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</si>
  <si>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</si>
  <si>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</si>
  <si>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</si>
  <si>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</si>
  <si>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</si>
  <si>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</si>
  <si>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</si>
  <si>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</si>
  <si>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</si>
  <si>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</si>
  <si>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</si>
  <si>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</si>
  <si>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</si>
  <si>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</si>
  <si>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</si>
  <si>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</si>
  <si>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</si>
  <si>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</si>
  <si>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</si>
  <si>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</si>
  <si>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</si>
  <si>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</si>
  <si>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</si>
  <si>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</si>
  <si>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</si>
  <si>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</si>
  <si>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</si>
  <si>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</si>
  <si>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</si>
  <si>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</si>
  <si>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</si>
  <si>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</si>
  <si>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</si>
  <si>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</si>
  <si>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</si>
  <si>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</si>
  <si>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</si>
  <si>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</si>
  <si>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</si>
  <si>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</si>
  <si>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</si>
  <si>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</si>
  <si>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</si>
  <si>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</si>
  <si>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</si>
  <si>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</si>
  <si>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</si>
  <si>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</si>
  <si>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</si>
  <si>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</si>
  <si>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</si>
  <si>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</si>
  <si>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</si>
  <si>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</si>
  <si>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</si>
  <si>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</si>
  <si>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</si>
  <si>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</si>
  <si>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</si>
  <si>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</si>
  <si>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</si>
  <si>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</si>
  <si>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</si>
  <si>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</si>
  <si>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</si>
  <si>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</si>
  <si>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</si>
  <si>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</si>
  <si>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</si>
  <si>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</si>
  <si>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</si>
  <si>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</si>
  <si>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</si>
  <si>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</si>
  <si>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</si>
  <si>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</si>
  <si>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</si>
  <si>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</si>
  <si>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</si>
  <si>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</si>
  <si>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</si>
  <si>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</si>
  <si>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</si>
  <si>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</si>
  <si>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</si>
  <si>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</si>
  <si>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</si>
  <si>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</si>
  <si>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</si>
  <si>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</si>
  <si>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</si>
  <si>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</si>
  <si>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</si>
  <si>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</si>
  <si>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</si>
  <si>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</si>
  <si>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</si>
  <si>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</si>
  <si>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</si>
  <si>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</si>
  <si>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</si>
  <si>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</si>
  <si>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</si>
  <si>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</si>
  <si>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</si>
  <si>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</si>
  <si>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</si>
  <si>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</si>
  <si>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</si>
  <si>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</si>
  <si>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</si>
  <si>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</si>
  <si>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</si>
  <si>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</si>
  <si>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</si>
  <si>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</si>
  <si>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</si>
  <si>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</si>
  <si>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</si>
  <si>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</si>
  <si>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</si>
  <si>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</si>
  <si>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</si>
  <si>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</si>
  <si>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</si>
  <si>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</si>
  <si>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</si>
  <si>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</si>
  <si>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</si>
  <si>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</si>
  <si>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</si>
  <si>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</si>
  <si>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</si>
  <si>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</si>
  <si>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</si>
  <si>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</si>
  <si>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</si>
  <si>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</si>
  <si>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</si>
  <si>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</si>
  <si>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</si>
  <si>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</si>
  <si>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</si>
  <si>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</si>
  <si>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</si>
  <si>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</si>
  <si>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</si>
  <si>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</si>
  <si>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</si>
  <si>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</si>
  <si>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</si>
  <si>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</si>
  <si>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</si>
  <si>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</si>
  <si>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</si>
  <si>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</si>
  <si>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</si>
  <si>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</si>
  <si>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</si>
  <si>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</si>
  <si>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</si>
  <si>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</si>
  <si>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</si>
  <si>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</si>
  <si>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</si>
  <si>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</si>
  <si>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</si>
  <si>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</si>
  <si>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</si>
  <si>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</si>
  <si>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</si>
  <si>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</si>
  <si>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</si>
  <si>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</si>
  <si>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</si>
  <si>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</si>
  <si>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</si>
  <si>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</si>
  <si>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</si>
  <si>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</si>
  <si>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</si>
  <si>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</si>
  <si>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</si>
  <si>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</si>
  <si>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</si>
  <si>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</si>
  <si>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</si>
  <si>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</si>
  <si>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</si>
  <si>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</si>
  <si>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</si>
  <si>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</si>
  <si>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</si>
  <si>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</si>
  <si>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</si>
  <si>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</si>
  <si>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</si>
  <si>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</si>
  <si>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</si>
  <si>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</si>
  <si>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</si>
  <si>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</si>
  <si>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</si>
  <si>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</si>
  <si>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</si>
  <si>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</si>
  <si>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</si>
  <si>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</si>
  <si>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</si>
  <si>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</si>
  <si>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</si>
  <si>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</si>
  <si>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</si>
  <si>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</si>
  <si>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</si>
  <si>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</si>
  <si>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</si>
  <si>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</si>
  <si>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</si>
  <si>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</si>
  <si>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</si>
  <si>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</si>
  <si>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</si>
  <si>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</si>
  <si>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</si>
  <si>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</si>
  <si>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</si>
  <si>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</si>
  <si>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</si>
  <si>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</si>
  <si>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</si>
  <si>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</si>
  <si>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</si>
  <si>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</si>
  <si>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</si>
  <si>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</si>
  <si>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</si>
  <si>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</si>
  <si>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</si>
  <si>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</si>
  <si>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</si>
  <si>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</si>
  <si>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</si>
  <si>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</si>
  <si>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</si>
  <si>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</si>
  <si>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</si>
  <si>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</si>
  <si>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</si>
  <si>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</si>
  <si>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</si>
  <si>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</si>
  <si>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</si>
  <si>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</si>
  <si>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</si>
  <si>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</si>
  <si>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</si>
  <si>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</si>
  <si>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</si>
  <si>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</si>
  <si>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</si>
  <si>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</si>
  <si>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</si>
  <si>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</si>
  <si>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</si>
  <si>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</si>
  <si>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</si>
  <si>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</si>
  <si>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</si>
  <si>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</si>
  <si>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</si>
  <si>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</si>
  <si>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</si>
  <si>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</si>
  <si>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</si>
  <si>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</si>
  <si>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</si>
  <si>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</si>
  <si>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</si>
  <si>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</si>
  <si>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</si>
  <si>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</si>
  <si>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</si>
  <si>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</si>
  <si>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</si>
  <si>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</si>
  <si>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</si>
  <si>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</si>
  <si>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</si>
  <si>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</si>
  <si>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</si>
  <si>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</si>
  <si>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</si>
  <si>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</si>
  <si>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</si>
  <si>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</si>
  <si>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</si>
  <si>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</si>
  <si>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</si>
  <si>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</si>
  <si>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</si>
  <si>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</si>
  <si>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</si>
  <si>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</si>
  <si>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</si>
  <si>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</si>
  <si>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</si>
  <si>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</si>
  <si>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</si>
  <si>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</si>
  <si>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</si>
  <si>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</si>
  <si>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</si>
  <si>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</si>
  <si>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</si>
  <si>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</si>
  <si>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</si>
  <si>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</si>
  <si>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</si>
  <si>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</si>
  <si>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</si>
  <si>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</si>
  <si>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</si>
  <si>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</si>
  <si>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</si>
  <si>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</si>
  <si>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</si>
  <si>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</si>
  <si>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</si>
  <si>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</si>
  <si>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</si>
  <si>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</si>
  <si>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</si>
  <si>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</si>
  <si>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</si>
  <si>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</si>
  <si>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</si>
  <si>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</si>
  <si>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</si>
  <si>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</si>
  <si>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</si>
  <si>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</si>
  <si>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</si>
  <si>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</si>
  <si>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</si>
  <si>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</si>
  <si>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</si>
  <si>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</si>
  <si>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</si>
  <si>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</si>
  <si>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</si>
  <si>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</si>
  <si>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</si>
  <si>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</si>
  <si>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</si>
  <si>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</si>
  <si>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</si>
  <si>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</si>
  <si>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</si>
  <si>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</si>
  <si>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</si>
  <si>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</si>
  <si>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</si>
  <si>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</si>
  <si>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</si>
  <si>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</si>
  <si>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</si>
  <si>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</si>
  <si>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</si>
  <si>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</si>
  <si>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</si>
  <si>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</si>
  <si>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</si>
  <si>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</si>
  <si>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</si>
  <si>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</si>
  <si>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</si>
  <si>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</si>
  <si>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</si>
  <si>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</si>
  <si>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</si>
  <si>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</si>
  <si>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</si>
  <si>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</si>
  <si>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</si>
  <si>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</si>
  <si>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</si>
  <si>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</si>
  <si>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</si>
  <si>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</si>
  <si>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</si>
  <si>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</si>
  <si>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</si>
  <si>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</si>
  <si>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</si>
  <si>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</si>
  <si>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</si>
  <si>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</si>
  <si>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</si>
  <si>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</si>
  <si>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</si>
  <si>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</si>
  <si>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</si>
  <si>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</si>
  <si>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</si>
  <si>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</si>
  <si>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</si>
  <si>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</si>
  <si>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</si>
  <si>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</si>
  <si>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</si>
  <si>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</si>
  <si>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</si>
  <si>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</si>
  <si>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</si>
  <si>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</si>
  <si>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</si>
  <si>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</si>
  <si>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</si>
  <si>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</si>
  <si>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</si>
  <si>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</si>
  <si>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</si>
  <si>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</si>
  <si>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</si>
  <si>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</si>
  <si>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</si>
  <si>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</si>
  <si>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</si>
  <si>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</si>
  <si>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</si>
  <si>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</si>
  <si>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</si>
  <si>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</si>
  <si>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</si>
  <si>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</si>
  <si>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</si>
  <si>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</si>
  <si>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</si>
  <si>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</si>
  <si>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</si>
  <si>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</si>
  <si>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</si>
  <si>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</si>
  <si>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</si>
  <si>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</si>
  <si>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</si>
  <si>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</si>
  <si>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</si>
  <si>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</si>
  <si>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</si>
  <si>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</si>
  <si>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</si>
  <si>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</si>
  <si>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</si>
  <si>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</si>
  <si>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</si>
  <si>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</si>
  <si>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</si>
  <si>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</si>
  <si>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</si>
  <si>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</si>
  <si>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</si>
  <si>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</si>
  <si>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</si>
  <si>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</si>
  <si>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</si>
  <si>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</si>
  <si>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</si>
  <si>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</si>
  <si>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</si>
  <si>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</si>
  <si>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</si>
  <si>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</si>
  <si>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</si>
  <si>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</si>
  <si>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</si>
  <si>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</si>
  <si>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</si>
  <si>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</si>
  <si>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</si>
  <si>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</si>
  <si>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</si>
  <si>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</si>
  <si>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</si>
  <si>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</si>
  <si>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</si>
  <si>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</si>
  <si>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</si>
  <si>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</si>
  <si>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</si>
  <si>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</si>
  <si>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</si>
  <si>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</si>
  <si>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</si>
  <si>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</si>
  <si>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</si>
  <si>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</si>
  <si>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</si>
  <si>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</si>
  <si>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</si>
  <si>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</si>
  <si>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</si>
  <si>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</si>
  <si>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</si>
  <si>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</si>
  <si>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</si>
  <si>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</si>
  <si>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</si>
  <si>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</si>
  <si>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</si>
  <si>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</si>
  <si>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</si>
  <si>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</si>
  <si>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</si>
  <si>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</si>
  <si>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</si>
  <si>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</si>
  <si>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</si>
  <si>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</si>
  <si>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</si>
  <si>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</si>
  <si>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</si>
  <si>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</si>
  <si>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</si>
  <si>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</si>
  <si>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</si>
  <si>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</si>
  <si>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</si>
  <si>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</si>
  <si>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</si>
  <si>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</si>
  <si>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</si>
  <si>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</si>
  <si>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</si>
  <si>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</si>
  <si>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</si>
  <si>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</si>
  <si>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</si>
  <si>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</si>
  <si>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</si>
  <si>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</si>
  <si>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</si>
  <si>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</si>
  <si>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</si>
  <si>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</si>
  <si>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</si>
  <si>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</si>
  <si>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</si>
  <si>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</si>
  <si>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</si>
  <si>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</si>
  <si>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</si>
  <si>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</si>
  <si>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</si>
  <si>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</si>
  <si>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</si>
  <si>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</si>
  <si>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</si>
  <si>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</si>
  <si>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</si>
  <si>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</si>
  <si>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</si>
  <si>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</si>
  <si>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</si>
  <si>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</si>
  <si>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</si>
  <si>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</si>
  <si>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</si>
  <si>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</si>
  <si>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</si>
  <si>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</si>
  <si>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</si>
  <si>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</si>
  <si>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</si>
  <si>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</si>
  <si>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</si>
  <si>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</si>
  <si>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</si>
  <si>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</si>
  <si>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</si>
  <si>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</si>
  <si>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</si>
  <si>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</si>
  <si>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</si>
  <si>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</si>
  <si>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</si>
  <si>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</si>
  <si>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</si>
  <si>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</si>
  <si>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</si>
  <si>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</si>
  <si>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</si>
  <si>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</si>
  <si>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</si>
  <si>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</si>
  <si>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</si>
  <si>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</si>
  <si>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</si>
  <si>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</si>
  <si>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</si>
  <si>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</si>
  <si>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</si>
  <si>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</si>
  <si>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</si>
  <si>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</si>
  <si>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</si>
  <si>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</si>
  <si>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</si>
  <si>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</si>
  <si>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</si>
  <si>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</si>
  <si>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</si>
  <si>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</si>
  <si>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</si>
  <si>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</si>
  <si>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</si>
  <si>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</si>
  <si>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</si>
  <si>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</si>
  <si>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</si>
  <si>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</si>
  <si>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</si>
  <si>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</si>
  <si>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</si>
  <si>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</si>
  <si>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</si>
  <si>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</si>
  <si>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</si>
  <si>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</si>
  <si>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</si>
  <si>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</si>
  <si>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</si>
  <si>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</si>
  <si>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</si>
  <si>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</si>
  <si>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</si>
  <si>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</si>
  <si>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</si>
  <si>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</si>
  <si>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</si>
  <si>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</si>
  <si>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</si>
  <si>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</si>
  <si>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</si>
  <si>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</si>
  <si>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</si>
  <si>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</si>
  <si>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</si>
  <si>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</si>
  <si>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</si>
  <si>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</si>
  <si>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</si>
  <si>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</si>
  <si>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</si>
  <si>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</si>
  <si>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</si>
  <si>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</si>
  <si>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</si>
  <si>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</si>
  <si>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</si>
  <si>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</si>
  <si>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</si>
  <si>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</si>
  <si>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</si>
  <si>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</si>
  <si>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</si>
  <si>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</si>
  <si>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</si>
  <si>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</si>
  <si>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</si>
  <si>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</si>
  <si>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</si>
  <si>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</si>
  <si>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</si>
  <si>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</si>
  <si>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</si>
  <si>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</si>
  <si>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</si>
  <si>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</si>
  <si>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</si>
  <si>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</si>
  <si>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</si>
  <si>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</si>
  <si>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</si>
  <si>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</si>
  <si>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</si>
  <si>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</si>
  <si>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</si>
  <si>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</si>
  <si>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</si>
  <si>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</si>
  <si>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</si>
  <si>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</si>
  <si>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</si>
  <si>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</si>
  <si>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</si>
  <si>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</si>
  <si>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</si>
  <si>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</si>
  <si>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</si>
  <si>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</si>
  <si>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</si>
  <si>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</si>
  <si>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</si>
  <si>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</si>
  <si>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</si>
  <si>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</si>
  <si>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</si>
  <si>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</si>
  <si>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</si>
  <si>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</si>
  <si>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</si>
  <si>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</si>
  <si>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</si>
  <si>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</si>
  <si>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</si>
  <si>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</si>
  <si>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</si>
  <si>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</si>
  <si>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</si>
  <si>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</si>
  <si>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</si>
  <si>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</si>
  <si>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</si>
  <si>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</si>
  <si>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</si>
  <si>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</si>
  <si>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</si>
  <si>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</si>
  <si>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</si>
  <si>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</si>
  <si>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</si>
  <si>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</si>
  <si>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</si>
  <si>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</si>
  <si>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</si>
  <si>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</si>
  <si>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</si>
  <si>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</si>
  <si>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</si>
  <si>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</si>
  <si>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</si>
  <si>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</si>
  <si>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</si>
  <si>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</si>
  <si>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</si>
  <si>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</si>
  <si>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</si>
  <si>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</si>
  <si>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</si>
  <si>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</si>
  <si>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</si>
  <si>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</si>
  <si>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</si>
  <si>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</si>
  <si>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</si>
  <si>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</si>
  <si>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</si>
  <si>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</si>
  <si>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</si>
  <si>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</si>
  <si>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</si>
  <si>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</si>
  <si>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</si>
  <si>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</si>
  <si>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</si>
  <si>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</si>
  <si>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</si>
  <si>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</si>
  <si>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</si>
  <si>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</si>
  <si>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</si>
  <si>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</si>
  <si>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</si>
  <si>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</si>
  <si>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</si>
  <si>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</si>
  <si>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</si>
  <si>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</si>
  <si>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</si>
  <si>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</si>
  <si>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</si>
  <si>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</si>
  <si>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</si>
  <si>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</si>
  <si>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</si>
  <si>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</si>
  <si>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</si>
  <si>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</si>
  <si>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</si>
  <si>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</si>
  <si>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</si>
  <si>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</si>
  <si>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</si>
  <si>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</si>
  <si>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</si>
  <si>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</si>
  <si>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</si>
  <si>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</si>
  <si>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</si>
  <si>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</si>
  <si>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</si>
  <si>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</si>
  <si>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</si>
  <si>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</si>
  <si>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</si>
  <si>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</si>
  <si>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</si>
  <si>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</si>
  <si>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</si>
  <si>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</si>
  <si>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</si>
  <si>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</si>
  <si>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</si>
  <si>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</si>
  <si>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</si>
  <si>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</si>
  <si>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</si>
  <si>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</si>
  <si>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</si>
  <si>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</si>
  <si>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</si>
  <si>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</si>
  <si>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</si>
  <si>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</si>
  <si>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</si>
  <si>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</si>
  <si>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</si>
  <si>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</si>
  <si>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</si>
  <si>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</si>
  <si>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</si>
  <si>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</si>
  <si>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</si>
  <si>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</si>
  <si>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</si>
  <si>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</si>
  <si>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</si>
  <si>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</si>
  <si>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</si>
  <si>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</si>
  <si>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</si>
  <si>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</si>
  <si>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</si>
  <si>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</si>
  <si>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</si>
  <si>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</si>
  <si>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</si>
  <si>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</si>
  <si>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</si>
  <si>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</si>
  <si>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</si>
  <si>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</si>
  <si>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</si>
  <si>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</si>
  <si>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</si>
  <si>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</si>
  <si>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</si>
  <si>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</si>
  <si>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</si>
  <si>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</si>
  <si>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</si>
  <si>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</si>
  <si>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</si>
  <si>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</si>
  <si>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</si>
  <si>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</si>
  <si>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</si>
  <si>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</si>
  <si>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</si>
  <si>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</si>
  <si>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</si>
  <si>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</si>
  <si>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</si>
  <si>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</si>
  <si>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</si>
  <si>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</si>
  <si>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</si>
  <si>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</si>
  <si>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</si>
  <si>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</si>
  <si>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</si>
  <si>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</si>
  <si>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</si>
  <si>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</si>
  <si>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</si>
  <si>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</si>
  <si>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</si>
  <si>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</si>
  <si>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</si>
  <si>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</si>
  <si>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</si>
  <si>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</si>
  <si>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</si>
  <si>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</si>
  <si>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</si>
  <si>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</si>
  <si>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</si>
  <si>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</si>
  <si>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</si>
  <si>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</si>
  <si>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</si>
  <si>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</si>
  <si>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</si>
  <si>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</si>
  <si>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</si>
  <si>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</si>
  <si>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</si>
  <si>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</si>
  <si>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</si>
  <si>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</si>
  <si>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</si>
  <si>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</si>
  <si>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</si>
  <si>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</si>
  <si>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</si>
  <si>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</si>
  <si>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</si>
  <si>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</si>
  <si>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</si>
  <si>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</si>
  <si>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</si>
  <si>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</si>
  <si>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</si>
  <si>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</si>
  <si>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</si>
  <si>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</si>
  <si>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</si>
  <si>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</si>
  <si>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</si>
  <si>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</si>
  <si>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</si>
  <si>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</si>
  <si>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</si>
  <si>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</si>
  <si>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</si>
  <si>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</si>
  <si>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</si>
  <si>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</si>
  <si>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</si>
  <si>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</si>
  <si>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</si>
  <si>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</si>
  <si>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</si>
  <si>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</si>
  <si>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</si>
  <si>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</si>
  <si>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</si>
  <si>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</si>
  <si>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</si>
  <si>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</si>
  <si>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</si>
  <si>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</si>
  <si>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</si>
  <si>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</si>
  <si>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</si>
  <si>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</si>
  <si>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</si>
  <si>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</si>
  <si>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</si>
  <si>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</si>
  <si>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</si>
  <si>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</si>
  <si>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</si>
  <si>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</si>
  <si>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</si>
  <si>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</si>
  <si>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</si>
  <si>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</si>
  <si>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</si>
  <si>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</si>
  <si>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</si>
  <si>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</si>
  <si>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</si>
  <si>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</si>
  <si>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</si>
  <si>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</si>
  <si>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</si>
  <si>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</si>
  <si>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</si>
  <si>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</si>
  <si>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</si>
  <si>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</si>
  <si>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</si>
  <si>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</si>
  <si>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</si>
  <si>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</si>
  <si>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</si>
  <si>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</si>
  <si>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</si>
  <si>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</si>
  <si>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</si>
  <si>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</si>
  <si>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</si>
  <si>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</si>
  <si>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</si>
  <si>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</si>
  <si>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</si>
  <si>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</si>
  <si>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</si>
  <si>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</si>
  <si>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</si>
  <si>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</si>
  <si>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</si>
  <si>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</si>
  <si>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</si>
  <si>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</si>
  <si>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</si>
  <si>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</si>
  <si>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</si>
  <si>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</si>
  <si>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</si>
  <si>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</si>
  <si>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</si>
  <si>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</si>
  <si>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</si>
  <si>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</si>
  <si>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</si>
  <si>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</si>
  <si>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</si>
  <si>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</si>
  <si>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</si>
  <si>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</si>
  <si>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</si>
  <si>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</si>
  <si>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</si>
  <si>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</si>
  <si>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</si>
  <si>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</si>
  <si>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</si>
  <si>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</si>
  <si>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</si>
  <si>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</si>
  <si>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</si>
  <si>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</si>
  <si>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</si>
  <si>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</si>
  <si>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</si>
  <si>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</si>
  <si>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</si>
  <si>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</si>
  <si>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</si>
  <si>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</si>
  <si>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</si>
  <si>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</si>
  <si>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</si>
  <si>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</si>
  <si>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</si>
  <si>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</si>
  <si>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</si>
  <si>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</si>
  <si>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</si>
  <si>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</si>
  <si>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</si>
  <si>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</si>
  <si>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</si>
  <si>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</si>
  <si>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</si>
  <si>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</si>
  <si>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</si>
  <si>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</si>
  <si>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</si>
  <si>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</si>
  <si>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</si>
  <si>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</si>
  <si>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</si>
  <si>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</si>
  <si>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</si>
  <si>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</si>
  <si>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</si>
  <si>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</si>
  <si>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</si>
  <si>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</si>
  <si>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</si>
  <si>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</si>
  <si>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</si>
  <si>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</si>
  <si>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</si>
  <si>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</si>
  <si>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</si>
  <si>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</si>
  <si>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</si>
  <si>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</si>
  <si>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</si>
  <si>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</si>
  <si>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</si>
  <si>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</si>
  <si>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</si>
  <si>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</si>
  <si>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</si>
  <si>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</si>
  <si>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</si>
  <si>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</si>
  <si>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</si>
  <si>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</si>
  <si>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</si>
  <si>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</si>
  <si>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</si>
  <si>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</si>
  <si>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</si>
  <si>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</si>
  <si>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</si>
  <si>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</si>
  <si>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</si>
  <si>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</si>
  <si>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</si>
  <si>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</si>
  <si>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</si>
  <si>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</si>
  <si>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</si>
  <si>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</si>
  <si>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</si>
  <si>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</si>
  <si>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</si>
  <si>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</si>
  <si>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</si>
  <si>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</si>
  <si>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</si>
  <si>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</si>
  <si>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</si>
  <si>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</si>
  <si>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</si>
  <si>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</si>
  <si>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</si>
  <si>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</si>
  <si>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</si>
  <si>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</si>
  <si>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</si>
  <si>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</si>
  <si>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</si>
  <si>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</si>
  <si>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</si>
  <si>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</si>
  <si>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</si>
  <si>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</si>
  <si>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</si>
  <si>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</si>
  <si>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</si>
  <si>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</si>
  <si>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</si>
  <si>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</si>
  <si>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</si>
  <si>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</si>
  <si>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</si>
  <si>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</si>
  <si>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</si>
  <si>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</si>
  <si>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</si>
  <si>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</si>
  <si>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</si>
  <si>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</si>
  <si>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</si>
  <si>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</si>
  <si>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</si>
  <si>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</si>
  <si>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</si>
  <si>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</si>
  <si>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</si>
  <si>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</si>
  <si>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</si>
  <si>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</si>
  <si>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</si>
  <si>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</si>
  <si>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</si>
  <si>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</si>
  <si>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</si>
  <si>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</si>
  <si>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</si>
  <si>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</si>
  <si>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</si>
  <si>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</si>
  <si>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</si>
  <si>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</si>
  <si>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</si>
  <si>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</si>
  <si>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</si>
  <si>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</si>
  <si>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</si>
  <si>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</si>
  <si>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</si>
  <si>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</si>
  <si>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</si>
  <si>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</si>
  <si>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</si>
  <si>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</si>
  <si>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</si>
  <si>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</si>
  <si>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</si>
  <si>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</si>
  <si>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</si>
  <si>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</si>
  <si>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</si>
  <si>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</si>
  <si>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</si>
  <si>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</si>
  <si>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</si>
  <si>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</si>
  <si>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</si>
  <si>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</si>
  <si>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</si>
  <si>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</si>
  <si>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</si>
  <si>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</si>
  <si>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</si>
  <si>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</si>
  <si>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</si>
  <si>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</si>
  <si>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</si>
  <si>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</si>
  <si>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</si>
  <si>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</si>
  <si>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</si>
  <si>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</si>
  <si>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</si>
  <si>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</si>
  <si>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</si>
  <si>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</si>
  <si>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</si>
  <si>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</si>
  <si>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</si>
  <si>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</si>
  <si>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</si>
  <si>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</si>
  <si>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</si>
  <si>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</si>
  <si>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</si>
  <si>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</si>
  <si>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</si>
  <si>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</si>
  <si>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</si>
  <si>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</si>
  <si>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</si>
  <si>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</si>
  <si>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</si>
  <si>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</si>
  <si>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</si>
  <si>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</si>
  <si>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</si>
  <si>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</si>
  <si>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</si>
  <si>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</si>
  <si>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</si>
  <si>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</si>
  <si>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</si>
  <si>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</si>
  <si>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</si>
  <si>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</si>
  <si>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</si>
  <si>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</si>
  <si>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</si>
  <si>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</si>
  <si>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</si>
  <si>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</si>
  <si>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</si>
  <si>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</si>
  <si>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</si>
  <si>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</si>
  <si>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</si>
  <si>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</si>
  <si>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</si>
  <si>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</si>
  <si>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</si>
  <si>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</si>
  <si>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</si>
  <si>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</si>
  <si>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</si>
  <si>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</si>
  <si>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</si>
  <si>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</si>
  <si>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</si>
  <si>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</si>
  <si>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</si>
  <si>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</si>
  <si>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</si>
  <si>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</si>
  <si>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</si>
  <si>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</si>
  <si>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</si>
  <si>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</si>
  <si>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</si>
  <si>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</si>
  <si>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</si>
  <si>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</si>
  <si>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</si>
  <si>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</si>
  <si>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</si>
  <si>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</si>
  <si>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</si>
  <si>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</si>
  <si>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</si>
  <si>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</si>
  <si>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</si>
  <si>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</si>
  <si>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</si>
  <si>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</si>
  <si>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</si>
  <si>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</si>
  <si>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</si>
  <si>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</si>
  <si>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</si>
  <si>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</si>
  <si>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</si>
  <si>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</si>
  <si>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</si>
  <si>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</si>
  <si>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</si>
  <si>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</si>
  <si>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</si>
  <si>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</si>
  <si>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</si>
  <si>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</si>
  <si>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</si>
  <si>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</si>
  <si>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</si>
  <si>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</si>
  <si>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</si>
  <si>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</si>
  <si>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</si>
  <si>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</si>
  <si>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</si>
  <si>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</si>
  <si>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</si>
  <si>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</si>
  <si>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</si>
  <si>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</si>
  <si>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</si>
  <si>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</si>
  <si>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</si>
  <si>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</si>
  <si>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</si>
  <si>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</si>
  <si>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</si>
  <si>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</si>
  <si>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</si>
  <si>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</si>
  <si>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</si>
  <si>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</si>
  <si>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</si>
  <si>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</si>
  <si>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</si>
  <si>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</si>
  <si>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</si>
  <si>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</si>
  <si>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</si>
  <si>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</si>
  <si>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</si>
  <si>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</si>
  <si>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</si>
  <si>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</si>
  <si>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</si>
  <si>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</si>
  <si>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</si>
  <si>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</si>
  <si>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</si>
  <si>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</si>
  <si>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</si>
  <si>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</si>
  <si>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</si>
  <si>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</si>
  <si>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</si>
  <si>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</si>
  <si>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</si>
  <si>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</si>
  <si>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</si>
  <si>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</si>
  <si>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</si>
  <si>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</si>
  <si>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</si>
  <si>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</si>
  <si>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</si>
  <si>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</si>
  <si>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</si>
  <si>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</si>
  <si>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</si>
  <si>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</si>
  <si>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</si>
  <si>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</si>
  <si>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</si>
  <si>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</si>
  <si>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</si>
  <si>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</si>
  <si>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</si>
  <si>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</si>
  <si>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</si>
  <si>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</si>
  <si>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</si>
  <si>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</si>
  <si>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</si>
  <si>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</si>
  <si>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</si>
  <si>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</si>
  <si>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</si>
  <si>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</si>
  <si>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</si>
  <si>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</si>
  <si>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</si>
  <si>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</si>
  <si>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</si>
  <si>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</si>
  <si>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</si>
  <si>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</si>
  <si>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</si>
  <si>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</si>
  <si>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</si>
  <si>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</si>
  <si>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</si>
  <si>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</si>
  <si>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</si>
  <si>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</si>
  <si>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</si>
  <si>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</si>
  <si>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</si>
  <si>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</si>
  <si>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</si>
  <si>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</si>
  <si>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</si>
  <si>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</si>
  <si>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</si>
  <si>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</si>
  <si>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</si>
  <si>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</si>
  <si>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</si>
  <si>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</si>
  <si>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</si>
  <si>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</si>
  <si>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</si>
  <si>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</si>
  <si>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</si>
  <si>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</si>
  <si>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</si>
  <si>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</si>
  <si>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</si>
  <si>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</si>
  <si>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</si>
  <si>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</si>
  <si>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</si>
  <si>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</si>
  <si>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</si>
  <si>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</si>
  <si>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</si>
  <si>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</si>
  <si>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</si>
  <si>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</si>
  <si>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</si>
  <si>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</si>
  <si>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</si>
  <si>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</si>
  <si>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</si>
  <si>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</si>
  <si>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</si>
  <si>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</si>
  <si>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</si>
  <si>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</si>
  <si>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</si>
  <si>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</si>
  <si>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</si>
  <si>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</si>
  <si>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</si>
  <si>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</si>
  <si>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</si>
  <si>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</si>
  <si>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</si>
  <si>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</si>
  <si>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</si>
  <si>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</si>
  <si>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</si>
  <si>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</si>
  <si>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</si>
  <si>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</si>
  <si>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</si>
  <si>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</si>
  <si>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</si>
  <si>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</si>
  <si>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</si>
  <si>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</si>
  <si>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</si>
  <si>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</si>
  <si>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</si>
  <si>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</si>
  <si>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</si>
  <si>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</si>
  <si>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</si>
  <si>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</si>
  <si>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</si>
  <si>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</si>
  <si>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</si>
  <si>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</si>
  <si>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</si>
  <si>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</si>
  <si>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</si>
  <si>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</si>
  <si>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</si>
  <si>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</si>
  <si>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</si>
  <si>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</si>
  <si>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</si>
  <si>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</si>
  <si>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</si>
  <si>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</si>
  <si>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</si>
  <si>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</si>
  <si>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</si>
  <si>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</si>
  <si>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</si>
  <si>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</si>
  <si>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</si>
  <si>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</si>
  <si>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</si>
  <si>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</si>
  <si>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</si>
  <si>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</si>
  <si>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</si>
  <si>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</si>
  <si>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</si>
  <si>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</si>
  <si>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</si>
  <si>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</si>
  <si>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</si>
  <si>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</si>
  <si>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</si>
  <si>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</si>
  <si>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</si>
  <si>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</si>
  <si>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</si>
  <si>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</si>
  <si>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</si>
  <si>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</si>
  <si>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</si>
  <si>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</si>
  <si>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</si>
  <si>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</si>
  <si>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</si>
  <si>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</si>
  <si>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</si>
  <si>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</si>
  <si>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</si>
  <si>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</si>
  <si>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</si>
  <si>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</si>
  <si>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</si>
  <si>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</si>
  <si>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</si>
  <si>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</si>
  <si>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</si>
  <si>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</si>
  <si>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</si>
  <si>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</si>
  <si>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</si>
  <si>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</si>
  <si>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</si>
  <si>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</si>
  <si>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</si>
  <si>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</si>
  <si>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</si>
  <si>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</si>
  <si>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</si>
  <si>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</si>
  <si>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</si>
  <si>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</si>
  <si>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</si>
  <si>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</si>
  <si>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</si>
  <si>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</si>
  <si>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</si>
  <si>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</si>
  <si>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</si>
  <si>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</si>
  <si>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</si>
  <si>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</si>
  <si>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</si>
  <si>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</si>
  <si>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</si>
  <si>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</si>
  <si>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</si>
  <si>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</si>
  <si>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</si>
  <si>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</si>
  <si>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</si>
  <si>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</si>
  <si>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</si>
  <si>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</si>
  <si>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</si>
  <si>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</si>
  <si>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</si>
  <si>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</si>
  <si>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</si>
  <si>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</si>
  <si>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</si>
  <si>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</si>
  <si>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</si>
  <si>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</si>
  <si>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</si>
  <si>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</si>
  <si>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</si>
  <si>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</si>
  <si>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</si>
  <si>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</si>
  <si>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</si>
  <si>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</si>
  <si>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</si>
  <si>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</si>
  <si>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</si>
  <si>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</si>
  <si>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</si>
  <si>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</si>
  <si>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</si>
  <si>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</si>
  <si>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</si>
  <si>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</si>
  <si>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</si>
  <si>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</si>
  <si>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</si>
  <si>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</si>
  <si>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</si>
  <si>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</si>
  <si>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</si>
  <si>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</si>
  <si>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</si>
  <si>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</si>
  <si>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</si>
  <si>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</si>
  <si>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</si>
  <si>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</si>
  <si>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</si>
  <si>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</si>
  <si>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</si>
  <si>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</si>
  <si>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</si>
  <si>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</si>
  <si>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</si>
  <si>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</si>
  <si>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</si>
  <si>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</si>
  <si>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</si>
  <si>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</si>
  <si>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</si>
  <si>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</si>
  <si>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</si>
  <si>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</si>
  <si>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</si>
  <si>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</si>
  <si>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</si>
  <si>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</si>
  <si>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</si>
  <si>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</si>
  <si>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</si>
  <si>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</si>
  <si>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</si>
  <si>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</si>
  <si>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</si>
  <si>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</si>
  <si>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</si>
  <si>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</si>
  <si>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</si>
  <si>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</si>
  <si>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</si>
  <si>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</si>
  <si>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</si>
  <si>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</si>
  <si>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</si>
  <si>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</si>
  <si>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</si>
  <si>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</si>
  <si>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</si>
  <si>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</si>
  <si>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</si>
  <si>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</si>
  <si>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</si>
  <si>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</si>
  <si>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</si>
  <si>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</si>
  <si>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</si>
  <si>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</si>
  <si>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</si>
  <si>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</si>
  <si>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</si>
  <si>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</si>
  <si>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</si>
  <si>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</si>
  <si>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</si>
  <si>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</si>
  <si>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</si>
  <si>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</si>
  <si>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</si>
  <si>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</si>
  <si>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</si>
  <si>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</si>
  <si>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</si>
  <si>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</si>
  <si>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</si>
  <si>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</si>
  <si>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</si>
  <si>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</si>
  <si>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</si>
  <si>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</si>
  <si>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</si>
  <si>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</si>
  <si>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</si>
  <si>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</si>
  <si>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</si>
  <si>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</si>
  <si>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</si>
  <si>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</si>
  <si>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</si>
  <si>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</si>
  <si>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</si>
  <si>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</si>
  <si>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</si>
  <si>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</si>
  <si>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</si>
  <si>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</si>
  <si>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</si>
  <si>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</si>
  <si>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</si>
  <si>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</si>
  <si>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</si>
  <si>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</si>
  <si>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</si>
  <si>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</si>
  <si>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</si>
  <si>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</si>
  <si>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</si>
  <si>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</si>
  <si>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</si>
  <si>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</si>
  <si>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</si>
  <si>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</si>
  <si>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</si>
  <si>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</si>
  <si>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</si>
  <si>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</si>
  <si>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</si>
  <si>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</si>
  <si>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</si>
  <si>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</si>
  <si>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</si>
  <si>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</si>
  <si>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</si>
  <si>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</si>
  <si>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</si>
  <si>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</si>
  <si>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</si>
  <si>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</si>
  <si>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</si>
  <si>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</si>
  <si>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</si>
  <si>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</si>
  <si>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</si>
  <si>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</si>
  <si>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</si>
  <si>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</si>
  <si>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</si>
  <si>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</si>
  <si>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</si>
  <si>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</si>
  <si>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</si>
  <si>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</si>
  <si>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</si>
  <si>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</si>
  <si>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</si>
  <si>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</si>
  <si>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</si>
  <si>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</si>
  <si>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</si>
  <si>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</si>
  <si>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</si>
  <si>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</si>
  <si>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</si>
  <si>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</si>
  <si>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</si>
  <si>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</si>
  <si>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</si>
  <si>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</si>
  <si>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</si>
  <si>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</si>
  <si>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</si>
  <si>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</si>
  <si>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</si>
  <si>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</si>
  <si>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</si>
  <si>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</si>
  <si>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</si>
  <si>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</si>
  <si>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</si>
  <si>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</si>
  <si>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</si>
  <si>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</si>
  <si>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</si>
  <si>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</si>
  <si>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</si>
  <si>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</si>
  <si>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</si>
  <si>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</si>
  <si>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</si>
  <si>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</si>
  <si>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</si>
  <si>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</si>
  <si>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</si>
  <si>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</si>
  <si>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</si>
  <si>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</si>
  <si>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</si>
  <si>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</si>
  <si>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</si>
  <si>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</si>
  <si>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</si>
  <si>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</si>
  <si>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</si>
  <si>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</si>
  <si>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</si>
  <si>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</si>
  <si>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</si>
  <si>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</si>
  <si>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</si>
  <si>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</si>
  <si>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</si>
  <si>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</si>
  <si>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</si>
  <si>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</si>
  <si>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</si>
  <si>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</si>
  <si>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</si>
  <si>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</si>
  <si>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</si>
  <si>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</si>
  <si>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</si>
  <si>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</si>
  <si>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</si>
  <si>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</si>
  <si>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</si>
  <si>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</si>
  <si>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</si>
  <si>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</si>
  <si>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</si>
  <si>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</si>
  <si>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</si>
  <si>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</si>
  <si>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</si>
  <si>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</si>
  <si>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</si>
  <si>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</si>
  <si>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</si>
  <si>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</si>
  <si>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</si>
  <si>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</si>
  <si>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</si>
  <si>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</si>
  <si>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</si>
  <si>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</si>
  <si>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</si>
  <si>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</si>
  <si>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</si>
  <si>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</si>
  <si>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</si>
  <si>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</si>
  <si>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</si>
  <si>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</si>
  <si>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</si>
  <si>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</si>
  <si>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</si>
  <si>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</si>
  <si>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</si>
  <si>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</si>
  <si>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</si>
  <si>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</si>
  <si>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</si>
  <si>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</si>
  <si>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</si>
  <si>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</si>
  <si>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</si>
  <si>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</si>
  <si>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</si>
  <si>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</si>
  <si>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</si>
  <si>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</si>
  <si>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</si>
  <si>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</si>
  <si>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</si>
  <si>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</si>
  <si>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</si>
  <si>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</si>
  <si>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</si>
  <si>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</si>
  <si>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</si>
  <si>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</si>
  <si>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</si>
  <si>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</si>
  <si>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</si>
  <si>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</si>
  <si>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</si>
  <si>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</si>
  <si>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</si>
  <si>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</si>
  <si>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</si>
  <si>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</si>
  <si>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</si>
  <si>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</si>
  <si>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</si>
  <si>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</si>
  <si>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</si>
  <si>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</si>
  <si>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</si>
  <si>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</si>
  <si>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</si>
  <si>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</si>
  <si>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</si>
  <si>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</si>
  <si>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</si>
  <si>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</si>
  <si>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</si>
  <si>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</si>
  <si>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</si>
  <si>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</si>
  <si>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</si>
  <si>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</si>
  <si>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</si>
  <si>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</si>
  <si>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</si>
  <si>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</si>
  <si>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</si>
  <si>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</si>
  <si>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</si>
  <si>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</si>
  <si>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</si>
  <si>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</si>
  <si>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</si>
  <si>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</si>
  <si>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</si>
  <si>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</si>
  <si>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</si>
  <si>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</si>
  <si>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</si>
  <si>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</si>
  <si>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</si>
  <si>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</si>
  <si>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</si>
  <si>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</si>
  <si>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</si>
  <si>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</si>
  <si>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</si>
  <si>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</si>
  <si>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</si>
  <si>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</si>
  <si>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</si>
  <si>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</si>
  <si>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</si>
  <si>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</si>
  <si>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</si>
  <si>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</si>
  <si>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</si>
  <si>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</si>
  <si>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</si>
  <si>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</si>
  <si>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</si>
  <si>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</si>
  <si>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</si>
  <si>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</si>
  <si>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</si>
  <si>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</si>
  <si>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</si>
  <si>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</si>
  <si>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</si>
  <si>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</si>
  <si>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</si>
  <si>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</si>
  <si>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</si>
  <si>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</si>
  <si>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</si>
  <si>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</si>
  <si>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</si>
  <si>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</si>
  <si>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</si>
  <si>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</si>
  <si>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</si>
  <si>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</si>
  <si>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</si>
  <si>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</si>
  <si>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</si>
  <si>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</si>
  <si>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</si>
  <si>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</si>
  <si>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</si>
  <si>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</si>
  <si>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</si>
  <si>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</si>
  <si>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</si>
  <si>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</si>
  <si>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</si>
  <si>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</si>
  <si>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</si>
  <si>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</si>
  <si>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</si>
  <si>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</si>
  <si>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</si>
  <si>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</si>
  <si>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</si>
  <si>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</si>
  <si>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</si>
  <si>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</si>
  <si>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</si>
  <si>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</si>
  <si>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</si>
  <si>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</si>
  <si>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</si>
  <si>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</si>
  <si>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</si>
  <si>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</si>
  <si>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</si>
  <si>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</si>
  <si>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</si>
  <si>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</si>
  <si>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</si>
  <si>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</si>
  <si>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</si>
  <si>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</si>
  <si>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</si>
  <si>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</si>
  <si>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</si>
  <si>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</si>
  <si>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</si>
  <si>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</si>
  <si>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</si>
  <si>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</si>
  <si>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</si>
  <si>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</si>
  <si>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</si>
  <si>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</si>
  <si>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</si>
  <si>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</si>
  <si>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</si>
  <si>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</si>
  <si>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</si>
  <si>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</si>
  <si>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</si>
  <si>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</si>
  <si>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</si>
  <si>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</si>
  <si>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</si>
  <si>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</si>
  <si>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</si>
  <si>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</si>
  <si>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</si>
  <si>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</si>
  <si>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</si>
  <si>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</si>
  <si>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</si>
  <si>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</si>
  <si>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</si>
  <si>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</si>
  <si>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</si>
  <si>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</si>
  <si>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</si>
  <si>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</si>
  <si>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</si>
  <si>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</si>
  <si>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</si>
  <si>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</si>
  <si>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</si>
  <si>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</si>
  <si>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</si>
  <si>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</si>
  <si>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</si>
  <si>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</si>
  <si>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</si>
  <si>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</si>
  <si>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</si>
  <si>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</si>
  <si>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</si>
  <si>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</si>
  <si>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</si>
  <si>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</si>
  <si>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</si>
  <si>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</si>
  <si>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</si>
  <si>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</si>
  <si>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</si>
  <si>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</si>
  <si>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</si>
  <si>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</si>
  <si>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</si>
  <si>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</si>
  <si>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</si>
  <si>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</si>
  <si>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</si>
  <si>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</si>
  <si>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</si>
  <si>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</si>
  <si>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</si>
  <si>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</si>
  <si>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</si>
  <si>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</si>
  <si>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</si>
  <si>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</si>
  <si>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</si>
  <si>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</si>
  <si>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</si>
  <si>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</si>
  <si>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</si>
  <si>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</si>
  <si>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</si>
  <si>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</si>
  <si>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</si>
  <si>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</si>
  <si>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</si>
  <si>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</si>
  <si>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</si>
  <si>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</si>
  <si>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</si>
  <si>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</si>
  <si>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</si>
  <si>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</si>
  <si>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</si>
  <si>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</si>
  <si>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</si>
  <si>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</si>
  <si>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</si>
  <si>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</si>
  <si>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</si>
  <si>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</si>
  <si>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</si>
  <si>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</si>
  <si>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</si>
  <si>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</si>
  <si>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</si>
  <si>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</si>
  <si>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</si>
  <si>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</si>
  <si>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</si>
  <si>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</si>
  <si>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</si>
  <si>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</si>
  <si>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</si>
  <si>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</si>
  <si>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</si>
  <si>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</si>
  <si>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</si>
  <si>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</si>
  <si>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</si>
  <si>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</si>
  <si>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</si>
  <si>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</si>
  <si>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</si>
  <si>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</si>
  <si>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</si>
  <si>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</si>
  <si>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</si>
  <si>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</si>
  <si>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</si>
  <si>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</si>
  <si>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</si>
  <si>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</si>
  <si>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</si>
  <si>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</si>
  <si>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</si>
  <si>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</si>
  <si>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</si>
  <si>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</si>
  <si>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</si>
  <si>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</si>
  <si>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</si>
  <si>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</si>
  <si>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</si>
  <si>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</si>
  <si>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</si>
  <si>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</si>
  <si>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</si>
  <si>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</si>
  <si>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</si>
  <si>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</si>
  <si>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</si>
  <si>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</si>
  <si>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</si>
  <si>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</si>
  <si>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</si>
  <si>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</si>
  <si>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</si>
  <si>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</si>
  <si>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</si>
  <si>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</si>
  <si>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</si>
  <si>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</si>
  <si>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</si>
  <si>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</si>
  <si>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</si>
  <si>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</si>
  <si>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</si>
  <si>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</si>
  <si>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</si>
  <si>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</si>
  <si>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</si>
  <si>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</si>
  <si>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</si>
  <si>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</si>
  <si>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</si>
  <si>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</si>
  <si>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</si>
  <si>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</si>
  <si>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</si>
  <si>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</si>
  <si>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</si>
  <si>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</si>
  <si>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</si>
  <si>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</si>
  <si>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</si>
  <si>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</si>
  <si>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</si>
  <si>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</si>
  <si>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</si>
  <si>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</si>
  <si>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</si>
  <si>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</si>
  <si>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</si>
  <si>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</si>
  <si>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</si>
  <si>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</si>
  <si>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</si>
  <si>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</si>
  <si>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</si>
  <si>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</si>
  <si>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</si>
  <si>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</si>
  <si>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</si>
  <si>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</si>
  <si>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</si>
  <si>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</si>
  <si>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</si>
  <si>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</si>
  <si>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</si>
  <si>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</si>
  <si>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</si>
  <si>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</si>
  <si>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</si>
  <si>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</si>
  <si>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</si>
  <si>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</si>
  <si>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</si>
  <si>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</si>
  <si>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</si>
  <si>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</si>
  <si>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</si>
  <si>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</si>
  <si>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</si>
  <si>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</si>
  <si>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</si>
  <si>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</si>
  <si>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</si>
  <si>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</si>
  <si>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</si>
  <si>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</si>
  <si>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</si>
  <si>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</si>
  <si>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</si>
  <si>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</si>
  <si>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</si>
  <si>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</si>
  <si>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</si>
  <si>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</si>
  <si>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</si>
  <si>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</si>
  <si>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</si>
  <si>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</si>
  <si>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</si>
  <si>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</si>
  <si>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</si>
  <si>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</si>
  <si>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</si>
  <si>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</si>
  <si>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</si>
  <si>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</si>
  <si>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</si>
  <si>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</si>
  <si>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</si>
  <si>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</si>
  <si>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</si>
  <si>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</si>
  <si>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</si>
  <si>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</si>
  <si>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</si>
  <si>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</si>
  <si>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</si>
  <si>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</si>
  <si>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</si>
  <si>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</si>
  <si>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</si>
  <si>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</si>
  <si>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</si>
  <si>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</si>
  <si>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</si>
  <si>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</si>
  <si>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</si>
  <si>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</si>
  <si>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</si>
  <si>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</si>
  <si>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</si>
  <si>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</si>
  <si>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</si>
  <si>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</si>
  <si>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</si>
  <si>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</si>
  <si>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</si>
  <si>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</si>
  <si>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</si>
  <si>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</si>
  <si>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</si>
  <si>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</si>
  <si>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</si>
  <si>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</si>
  <si>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</si>
  <si>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</si>
  <si>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</si>
  <si>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</si>
  <si>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</si>
  <si>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</si>
  <si>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</si>
  <si>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</si>
  <si>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</si>
  <si>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</si>
  <si>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</si>
  <si>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</si>
  <si>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</si>
  <si>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</si>
  <si>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</si>
  <si>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</si>
  <si>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</si>
  <si>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</si>
  <si>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</si>
  <si>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</si>
  <si>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</si>
  <si>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</si>
  <si>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</si>
  <si>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</si>
  <si>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</si>
  <si>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</si>
  <si>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</si>
  <si>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</si>
  <si>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</si>
  <si>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</si>
  <si>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</si>
  <si>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</si>
  <si>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</si>
  <si>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</si>
  <si>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</si>
  <si>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</si>
  <si>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</si>
  <si>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</si>
  <si>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</si>
  <si>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</si>
  <si>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</si>
  <si>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</si>
  <si>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</si>
  <si>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</si>
  <si>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</si>
  <si>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</si>
  <si>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</si>
  <si>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</si>
  <si>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</si>
  <si>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</si>
  <si>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</si>
  <si>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</si>
  <si>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</si>
  <si>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</si>
  <si>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</si>
  <si>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</si>
  <si>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</si>
  <si>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</si>
  <si>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</si>
  <si>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</si>
  <si>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</si>
  <si>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</si>
  <si>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</si>
  <si>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</si>
  <si>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</si>
  <si>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</si>
  <si>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</si>
  <si>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</si>
  <si>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</si>
  <si>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</si>
  <si>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</si>
  <si>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</si>
  <si>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</si>
  <si>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</si>
  <si>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</si>
  <si>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</si>
  <si>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</si>
  <si>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</si>
  <si>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</si>
  <si>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</si>
  <si>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</si>
  <si>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</si>
  <si>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</si>
  <si>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</si>
  <si>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</si>
  <si>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</si>
  <si>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</si>
  <si>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</si>
  <si>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</si>
  <si>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</si>
  <si>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</si>
  <si>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</si>
  <si>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</si>
  <si>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</si>
  <si>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</si>
  <si>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</si>
  <si>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</si>
  <si>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</si>
  <si>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</si>
  <si>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</si>
  <si>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</si>
  <si>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</si>
  <si>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</si>
  <si>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</si>
  <si>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</si>
  <si>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</si>
  <si>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</si>
  <si>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</si>
  <si>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</si>
  <si>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</si>
  <si>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</si>
  <si>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</si>
  <si>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</si>
  <si>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</si>
  <si>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</si>
  <si>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</si>
  <si>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</si>
  <si>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</si>
  <si>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</si>
  <si>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</si>
  <si>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</si>
  <si>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</si>
  <si>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</si>
  <si>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</si>
  <si>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</si>
  <si>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</si>
  <si>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</si>
  <si>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</si>
  <si>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</si>
  <si>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</si>
  <si>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</si>
  <si>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</si>
  <si>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</si>
  <si>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</si>
  <si>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</si>
  <si>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</si>
  <si>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</si>
  <si>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</si>
  <si>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</si>
  <si>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</si>
  <si>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</si>
  <si>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</si>
  <si>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</si>
  <si>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</si>
  <si>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</si>
  <si>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</si>
  <si>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</si>
  <si>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</si>
  <si>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</si>
  <si>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</si>
  <si>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</si>
  <si>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</si>
  <si>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</si>
  <si>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</si>
  <si>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</si>
  <si>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</si>
  <si>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</si>
  <si>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</si>
  <si>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</si>
  <si>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</si>
  <si>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</si>
  <si>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</si>
  <si>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</si>
  <si>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</si>
  <si>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</si>
  <si>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</si>
  <si>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</si>
  <si>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</si>
  <si>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</si>
  <si>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</si>
  <si>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</si>
  <si>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</si>
  <si>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</si>
  <si>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</si>
  <si>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</si>
  <si>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</si>
  <si>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</si>
  <si>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</si>
  <si>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</si>
  <si>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</si>
  <si>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</si>
  <si>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</si>
  <si>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</si>
  <si>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</si>
  <si>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</si>
  <si>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</si>
  <si>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</si>
  <si>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</si>
  <si>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</si>
  <si>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</si>
  <si>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</si>
  <si>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</si>
  <si>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</si>
  <si>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</si>
  <si>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</si>
  <si>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</si>
  <si>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</si>
  <si>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</si>
  <si>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</si>
  <si>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</si>
  <si>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</si>
  <si>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</si>
  <si>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</si>
  <si>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</si>
  <si>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</si>
  <si>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PCM-20251113-00000043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</si>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</sst>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F15" sqref="F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311.11922569444141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45974.067651620368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45974.067651620368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45974.067651620368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45974.067651620368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45974.067651620368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45974.067651620368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45974.067651620368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45974.067651620368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45974.067651620368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45974.067651620368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45974.067651620368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45974.067651620368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45974.067651620368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45974.067651620368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45974.067651620368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45974.067651620368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45974.067651620368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45974.067651620368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45974.067651620368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45974.067651620368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45974.067651620368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45974.067651620368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45974.067651620368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45974.067651620368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45974.067651620368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45974.067651620368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45974.067651620368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45974.067651620368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45974.067651620368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45974.067651620368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45974.067651620368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45974.067651620368</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45974.067651620368</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45974.067651620368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45974.067651620368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45974.067651620368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45974.067651620368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45974.067651620368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45974.067651620368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45974.067651620368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45974.067651620368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45974.067651620368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45974.067651620368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45974.067651620368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45974.067651620368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45974.067651620368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45974.067651620368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45974.067651620368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45974.067651620368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45974.067651620368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45974.067651620368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45974.067651620368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45974.067651620368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45974.067651620368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45974.067651620368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45974.067651620368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45974.067651620368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45974.067651620368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45974.067651620368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45974.067651620368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45974.067651620368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45974.067651620368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45974.067651620368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45974.067651620368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45974.067651620368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45974.067651620368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45974.067651620368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45974.067651620368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45974.067651620368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45974.067651620368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45974.067651620368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45974.067651620368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45974.067651620368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45974.067651620368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45974.067651620368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45974.067651620368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45974.067651620368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45974.067651620368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45974.067651620368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45974.067651620368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45974.067651620368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45974.067651620368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45974.067651620368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45974.067651620368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45974.067651620368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45974.067651620368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45974.067651620368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45974.067651620368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45974.067651620368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45974.067651620368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45974.067651620368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45974.067651620368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45974.067651620368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45974.067651620368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45974.067651620368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45974.067651620368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45974.067651620368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45974.067651620368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45974.067651620368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45974.067651620368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45974.067651620368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45974.067651620368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45974.067651620368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45974.067651620368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45974.067651620368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45974.067651620368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45974.067651620368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45974.067651620368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45974.067651620368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45974.067651620368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45974.067651620368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45974.067651620368</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45974.067651620368</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700F4355-A6D1-4978-96B9-9DC2B80088D0}"/>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149.06781365740608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45974.067651620368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45974.067651620368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45974.067651620368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45974.067651620368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45974.067651620368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45974.067651620368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45974.067651620368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45974.067651620368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45974.067651620368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45974.067651620368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45974.067651620368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45974.067651620368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45974.067651620368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45974.067651620368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45974.067651620368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45974.067651620368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45974.067651620368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45974.067651620368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45974.067651620368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45974.067651620368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45974.067651620368</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45974.067651620368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45974.067651620368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45974.067651620368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45974.067651620368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45974.067651620368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45974.067651620368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45974.067651620368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45974.067651620368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45974.067651620368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45974.067651620368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45974.067651620368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45974.067651620368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45974.067651620368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45974.067651620368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45974.067651620368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45974.067651620368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45974.067651620368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45974.067651620368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45974.067651620368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45974.067651620368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45974.067651620368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45974.067651620368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45974.067651620368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45974.067651620368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45974.067651620368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45974.067651620368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45974.067651620368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45974.067651620368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45974.067651620368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45974.067651620368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45974.067651620368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45974.067651620368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45974.067651620368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45974.067651620368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45974.067651620368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45974.067651620368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45974.067651620368</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45974.067651620368</v>
      </c>
      <c r="H2" s="22"/>
      <c r="I2" s="19" t="str">
        <f>IFERROR(VLOOKUP(D2,DB!A:F,6,0),"")</f>
        <v/>
      </c>
      <c r="J2" s="18" t="str">
        <f>IFERROR(VLOOKUP(D2,DB!A:G,7,0),"")</f>
        <v/>
      </c>
      <c r="K2" s="45"/>
      <c r="L2" s="23" t="str">
        <f>IFERROR(VLOOKUP(D2,DB!A:I,9,0),"")</f>
        <v/>
      </c>
    </row>
    <row r="3" spans="1:13" ht="15" customHeight="1">
      <c r="A3" s="19"/>
      <c r="B3" s="61" t="str">
        <f>IFERROR(VLOOKUP(D3,DB!A:K,11,0),"")</f>
        <v>R3</v>
      </c>
      <c r="C3" s="18"/>
      <c r="D3" s="18" t="s">
        <v>17202</v>
      </c>
      <c r="E3" s="18"/>
      <c r="F3" s="20"/>
      <c r="G3" s="21">
        <f t="shared" ca="1" si="0"/>
        <v>45974.067651620368</v>
      </c>
      <c r="H3" s="22"/>
      <c r="I3" s="19" t="str">
        <f>IFERROR(VLOOKUP(D3,DB!A:F,6,0),"")</f>
        <v>SCECO</v>
      </c>
      <c r="J3" s="18" t="str">
        <f>IFERROR(VLOOKUP(D3,DB!A:G,7,0),"")</f>
        <v>Dead</v>
      </c>
      <c r="K3" s="45"/>
      <c r="L3" s="23" t="str">
        <f>IFERROR(VLOOKUP(D3,DB!A:I,9,0),"")</f>
        <v>Latis</v>
      </c>
    </row>
    <row r="4" spans="1:13" ht="15" customHeight="1">
      <c r="A4" s="19"/>
      <c r="B4" s="61" t="str">
        <f>IFERROR(VLOOKUP(D4,DB!A:K,11,0),"")</f>
        <v/>
      </c>
      <c r="C4" s="18"/>
      <c r="D4" s="18"/>
      <c r="E4" s="18"/>
      <c r="F4" s="20"/>
      <c r="G4" s="21">
        <f t="shared" ref="G4:G67" ca="1" si="1">IFERROR(NOW()-F4,"-")</f>
        <v>45974.067651620368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45974.067651620368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45974.067651620368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45974.067651620368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45974.067651620368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45974.067651620368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45974.067651620368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45974.067651620368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45974.067651620368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45974.067651620368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45974.067651620368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45974.067651620368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45974.067651620368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45974.067651620368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45974.067651620368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45974.067651620368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45974.067651620368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45974.067651620368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45974.067651620368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45974.067651620368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45974.067651620368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45974.067651620368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45974.067651620368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45974.067651620368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45974.067651620368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45974.067651620368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45974.067651620368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45974.067651620368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45974.067651620368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45974.067651620368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45974.067651620368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45974.067651620368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45974.067651620368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45974.067651620368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45974.067651620368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45974.067651620368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45974.067651620368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45974.067651620368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45974.067651620368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45974.067651620368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45974.067651620368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45974.067651620368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45974.067651620368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45974.067651620368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45974.067651620368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45974.067651620368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45974.067651620368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45974.067651620368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45974.067651620368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45974.067651620368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45974.067651620368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45974.067651620368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45974.067651620368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45974.067651620368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45974.067651620368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45974.067651620368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45974.067651620368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45974.067651620368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45974.067651620368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45974.067651620368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45974.067651620368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45974.067651620368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45974.067651620368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45974.067651620368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45974.067651620368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45974.067651620368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45974.067651620368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45974.067651620368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45974.067651620368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45974.067651620368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45974.067651620368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45974.067651620368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45974.067651620368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45974.067651620368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45974.067651620368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45974.067651620368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45974.067651620368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45974.067651620368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45974.067651620368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45974.067651620368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45974.067651620368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45974.067651620368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45974.067651620368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45974.067651620368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45974.067651620368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45974.067651620368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45974.067651620368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45974.067651620368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45974.067651620368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45974.067651620368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45974.067651620368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45974.067651620368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45974.067651620368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45974.067651620368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45974.067651620368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45974.067651620368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45974.067651620368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45974.067651620368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45974.067651620368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45974.067651620368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45974.067651620368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45974.067651620368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45974.067651620368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45974.067651620368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45974.067651620368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45974.067651620368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45974.067651620368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45974.067651620368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45974.067651620368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45974.067651620368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45974.067651620368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45974.067651620368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45974.067651620368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45974.067651620368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45974.067651620368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45974.067651620368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45974.067651620368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45974.067651620368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45974.067651620368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45974.067651620368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45974.067651620368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45974.067651620368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45974.067651620368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45974.067651620368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45974.067651620368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45974.067651620368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45974.067651620368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45974.067651620368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45974.067651620368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45974.067651620368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45974.067651620368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45974.067651620368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45974.067651620368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45974.067651620368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45974.067651620368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45974.067651620368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45974.067651620368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45974.067651620368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45974.067651620368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45974.067651620368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45974.067651620368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45974.067651620368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45974.067651620368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45974.067651620368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45974.067651620368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45974.067651620368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45974.067651620368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45974.067651620368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45974.067651620368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45974.067651620368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45974.067651620368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45974.067651620368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45974.067651620368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45974.067651620368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45974.067651620368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45974.067651620368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45974.067651620368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45974.067651620368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45974.067651620368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45974.067651620368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45974.067651620368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45974.067651620368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45974.067651620368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45974.067651620368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45974.067651620368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45974.067651620368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45974.067651620368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45974.067651620368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45974.067651620368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45974.067651620368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45974.067651620368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45974.067651620368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45974.067651620368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45974.067651620368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45974.067651620368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45974.067651620368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45974.067651620368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45974.067651620368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45974.067651620368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45974.067651620368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45974.067651620368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45974.067651620368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45974.067651620368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45974.067651620368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45974.067651620368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45974.067651620368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45974.067651620368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45974.067651620368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45974.067651620368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45974.067651620368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45974.067651620368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45974.067651620368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45974.067651620368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45974.067651620368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45974.067651620368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45974.067651620368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45974.067651620368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45974.067651620368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45974.067651620368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45974.067651620368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45974.067651620368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45974.067651620368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45974.067651620368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45974.067651620368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45974.067651620368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45974.067651620368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45974.067651620368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45974.067651620368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45974.067651620368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45974.067651620368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45974.067651620368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45974.067651620368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45974.067651620368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45974.067651620368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45974.067651620368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45974.067651620368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45974.067651620368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45974.067651620368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45974.067651620368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45974.067651620368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45974.067651620368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45974.067651620368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45974.067651620368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45974.067651620368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45974.067651620368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45974.067651620368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45974.067651620368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45974.067651620368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45974.067651620368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45974.067651620368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45974.067651620368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45974.067651620368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45974.067651620368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45974.067651620368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45974.067651620368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45974.067651620368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45974.067651620368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45974.067651620368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45974.067651620368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45974.067651620368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45974.067651620368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45974.067651620368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45974.067651620368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45974.067651620368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45974.067651620368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45974.067651620368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45974.067651620368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45974.067651620368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45974.067651620368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45974.067651620368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45974.067651620368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45974.067651620368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45974.067651620368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45974.067651620368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45974.067651620368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45974.067651620368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45974.067651620368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45974.067651620368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45974.067651620368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45974.067651620368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45974.067651620368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45974.067651620368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45974.067651620368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45974.067651620368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45974.067651620368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45974.067651620368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45974.067651620368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45974.067651620368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45974.067651620368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45974.067651620368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45974.067651620368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45974.067651620368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45974.067651620368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45974.067651620368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45974.067651620368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45974.067651620368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45974.067651620368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45974.067651620368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45974.067651620368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45974.067651620368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45974.067651620368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45974.067651620368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45974.067651620368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45974.067651620368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45974.067651620368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45974.067651620368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45974.067651620368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45974.067651620368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45974.067651620368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45974.067651620368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45974.067651620368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45974.067651620368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45974.067651620368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45974.067651620368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45974.067651620368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45974.067651620368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45974.067651620368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45974.067651620368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45974.067651620368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45974.067651620368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45974.067651620368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45974.067651620368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45974.067651620368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45974.067651620368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45974.067651620368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45974.067651620368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45974.067651620368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45974.067651620368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45974.067651620368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45974.067651620368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45974.067651620368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45974.067651620368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45974.067651620368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45974.067651620368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45974.067651620368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45974.067651620368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45974.067651620368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45974.067651620368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45974.067651620368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45974.067651620368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45974.067651620368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45974.067651620368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45974.067651620368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45974.067651620368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45974.067651620368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45974.067651620368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45974.067651620368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45974.067651620368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45974.067651620368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45974.067651620368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45974.067651620368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45974.067651620368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45974.067651620368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45974.067651620368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45974.067651620368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45974.067651620368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45974.067651620368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45974.067651620368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45974.067651620368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45974.067651620368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45974.067651620368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45974.067651620368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45974.067651620368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45974.067651620368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45974.067651620368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45974.067651620368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45974.067651620368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45974.067651620368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45974.067651620368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45974.067651620368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45974.067651620368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45974.067651620368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45974.067651620368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45974.067651620368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45974.067651620368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45974.067651620368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45974.067651620368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45974.067651620368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45974.067651620368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45974.067651620368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45974.067651620368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45974.067651620368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45974.067651620368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45974.067651620368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45974.067651620368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45974.067651620368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45974.067651620368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45974.067651620368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45974.067651620368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45974.067651620368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45974.067651620368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45974.067651620368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45974.067651620368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45974.067651620368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45974.067651620368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45974.067651620368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45974.067651620368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45974.067651620368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45974.067651620368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45974.067651620368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45974.067651620368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45974.067651620368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45974.067651620368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45974.067651620368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45974.067651620368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45974.067651620368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45974.067651620368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45974.067651620368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45974.067651620368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45974.067651620368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45974.067651620368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45974.067651620368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45974.067651620368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45974.067651620368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45974.067651620368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45974.067651620368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45974.067651620368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45974.067651620368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45974.067651620368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45974.067651620368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45974.067651620368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45974.067651620368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45974.067651620368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45974.067651620368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45974.067651620368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45974.067651620368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45974.067651620368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45974.067651620368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45974.067651620368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45974.067651620368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45974.067651620368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45974.067651620368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45974.067651620368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45974.067651620368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45974.067651620368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45974.067651620368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45974.067651620368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45974.067651620368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45974.067651620368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45974.067651620368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45974.067651620368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45974.067651620368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45974.067651620368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45974.067651620368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45974.067651620368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45974.067651620368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45974.067651620368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45974.067651620368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45974.067651620368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45974.067651620368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45974.067651620368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45974.067651620368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45974.067651620368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45974.067651620368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45974.067651620368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45974.067651620368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45974.067651620368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45974.067651620368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45974.067651620368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45974.067651620368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45974.067651620368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45974.067651620368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45974.067651620368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45974.067651620368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45974.067651620368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45974.067651620368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45974.067651620368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45974.067651620368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45974.067651620368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45974.067651620368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45974.067651620368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45974.067651620368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45974.067651620368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45974.067651620368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45974.067651620368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45974.067651620368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45974.067651620368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45974.067651620368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45974.067651620368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45974.067651620368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45974.067651620368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45974.067651620368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45974.067651620368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45974.067651620368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45974.067651620368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45974.067651620368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45974.067651620368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45974.067651620368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45974.067651620368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45974.067651620368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45974.067651620368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45974.067651620368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45974.067651620368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45974.067651620368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45974.067651620368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45974.067651620368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45974.067651620368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45974.067651620368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45974.067651620368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45974.067651620368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45974.067651620368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45974.067651620368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45974.067651620368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45974.067651620368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45974.067651620368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45974.067651620368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45974.067651620368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45974.067651620368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45974.067651620368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45974.067651620368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45974.067651620368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45974.067651620368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45974.067651620368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45974.067651620368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45974.067651620368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45974.067651620368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45974.067651620368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45974.067651620368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45974.067651620368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45974.067651620368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45974.067651620368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45974.067651620368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45974.067651620368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45974.067651620368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45974.067651620368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45974.067651620368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45974.067651620368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45974.067651620368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45974.067651620368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45974.067651620368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45974.067651620368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45974.067651620368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45974.067651620368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45974.067651620368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45974.067651620368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45974.067651620368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45974.067651620368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45974.067651620368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45974.067651620368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45974.067651620368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45974.067651620368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45974.067651620368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45974.067651620368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45974.067651620368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45974.067651620368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45974.067651620368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45974.067651620368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45974.067651620368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45974.067651620368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45974.067651620368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45974.067651620368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45974.067651620368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45974.067651620368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45974.067651620368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45974.067651620368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45974.067651620368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45974.067651620368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45974.067651620368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45974.067651620368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45974.067651620368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45974.067651620368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45974.067651620368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45974.067651620368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45974.067651620368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45974.067651620368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45974.067651620368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45974.067651620368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45974.067651620368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45974.067651620368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45974.067651620368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45974.067651620368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45974.067651620368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45974.067651620368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45974.067651620368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45974.067651620368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45974.067651620368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45974.067651620368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45974.067651620368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45974.067651620368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45974.067651620368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45974.067651620368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45974.067651620368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45974.067651620368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45974.067651620368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45974.067651620368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45974.067651620368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45974.067651620368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45974.067651620368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45974.067651620368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45974.067651620368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45974.067651620368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45974.067651620368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45974.067651620368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45974.067651620368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45974.067651620368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45974.067651620368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45974.067651620368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45974.067651620368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45974.067651620368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45974.067651620368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45974.067651620368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45974.067651620368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45974.067651620368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45974.067651620368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45974.067651620368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45974.067651620368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45974.067651620368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45974.067651620368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45974.067651620368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45974.067651620368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45974.067651620368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45974.067651620368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45974.067651620368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45974.067651620368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45974.067651620368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45974.067651620368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45974.067651620368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45974.067651620368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45974.067651620368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45974.067651620368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45974.067651620368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45974.067651620368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45974.067651620368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45974.067651620368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45974.067651620368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45974.067651620368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45974.067651620368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45974.067651620368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45974.067651620368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45974.067651620368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45974.067651620368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45974.067651620368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45974.067651620368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45974.067651620368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45974.067651620368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45974.067651620368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45974.067651620368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45974.067651620368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45974.067651620368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45974.067651620368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45974.067651620368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45974.067651620368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45974.067651620368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45974.067651620368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45974.067651620368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45974.067651620368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45974.067651620368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45974.067651620368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45974.067651620368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45974.067651620368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45974.067651620368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45974.067651620368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45974.067651620368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45974.067651620368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45974.067651620368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45974.067651620368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45974.067651620368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45974.067651620368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45974.067651620368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45974.067651620368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45974.067651620368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45974.067651620368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45974.067651620368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45974.067651620368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45974.067651620368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45974.067651620368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45974.067651620368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45974.067651620368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45974.067651620368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45974.067651620368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45974.067651620368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45974.067651620368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45974.067651620368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45974.067651620368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45974.067651620368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45974.067651620368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45974.067651620368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45974.067651620368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45974.067651620368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45974.067651620368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45974.067651620368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45974.067651620368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45974.067651620368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45974.067651620368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45974.067651620368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45974.067651620368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45974.067651620368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45974.067651620368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45974.067651620368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45974.067651620368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45974.067651620368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45974.067651620368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45974.067651620368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45974.067651620368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45974.067651620368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45974.067651620368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45974.067651620368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45974.067651620368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45974.067651620368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45974.067651620368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45974.067651620368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45974.067651620368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45974.067651620368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45974.067651620368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45974.067651620368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45974.067651620368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45974.067651620368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45974.067651620368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45974.067651620368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45974.067651620368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45974.067651620368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45974.067651620368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45974.067651620368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45974.067651620368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45974.067651620368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45974.067651620368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45974.067651620368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45974.067651620368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45974.067651620368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45974.067651620368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45974.067651620368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45974.067651620368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45974.067651620368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45974.067651620368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45974.067651620368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45974.067651620368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45974.067651620368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45974.067651620368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45974.067651620368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45974.067651620368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45974.067651620368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45974.067651620368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45974.067651620368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45974.067651620368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45974.067651620368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45974.067651620368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45974.067651620368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45974.067651620368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45974.067651620368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45974.067651620368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45974.067651620368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45974.067651620368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45974.067651620368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45974.067651620368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45974.067651620368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45974.067651620368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45974.067651620368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45974.067651620368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45974.067651620368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45974.067651620368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45974.067651620368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45974.067651620368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45974.067651620368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45974.067651620368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45974.067651620368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45974.067651620368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45974.067651620368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45974.067651620368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45974.067651620368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45974.067651620368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45974.067651620368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45974.067651620368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45974.067651620368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45974.067651620368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45974.067651620368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45974.067651620368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45974.067651620368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45974.067651620368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45974.067651620368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45974.067651620368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45974.067651620368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45974.067651620368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45974.067651620368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45974.067651620368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45974.067651620368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45974.067651620368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45974.067651620368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45974.067651620368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45974.067651620368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45974.067651620368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45974.067651620368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45974.067651620368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45974.067651620368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45974.067651620368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45974.067651620368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45974.067651620368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45974.067651620368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45974.067651620368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45974.067651620368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45974.067651620368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45974.067651620368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45974.067651620368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45974.067651620368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45974.067651620368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45974.067651620368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45974.067651620368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45974.067651620368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45974.067651620368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45974.067651620368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45974.067651620368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45974.067651620368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45974.067651620368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45974.067651620368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45974.067651620368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45974.067651620368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45974.067651620368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45974.067651620368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45974.067651620368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45974.067651620368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45974.067651620368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45974.067651620368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45974.067651620368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45974.067651620368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45974.067651620368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45974.067651620368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45974.067651620368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45974.067651620368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45974.067651620368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45974.067651620368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45974.067651620368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45974.067651620368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45974.067651620368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45974.067651620368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45974.067651620368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45974.067651620368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45974.067651620368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45974.067651620368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45974.067651620368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45974.067651620368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45974.067651620368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45974.067651620368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45974.067651620368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45974.067651620368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45974.067651620368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45974.067651620368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45974.067651620368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45974.067651620368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45974.067651620368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45974.067651620368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45974.067651620368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45974.067651620368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45974.067651620368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45974.067651620368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45974.067651620368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45974.067651620368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45974.067651620368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45974.067651620368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45974.067651620368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45974.067651620368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45974.067651620368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45974.067651620368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45974.067651620368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45974.067651620368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45974.067651620368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45974.067651620368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45974.067651620368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45974.067651620368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45974.067651620368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45974.067651620368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45974.067651620368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45974.067651620368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45974.067651620368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45974.067651620368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45974.067651620368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45974.067651620368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45974.067651620368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45974.067651620368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45974.067651620368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45974.067651620368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45974.067651620368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45974.067651620368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45974.067651620368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45974.067651620368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45974.067651620368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45974.067651620368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45974.067651620368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45974.067651620368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45974.067651620368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45974.067651620368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45974.067651620368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45974.067651620368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45974.067651620368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45974.067651620368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45974.067651620368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45974.067651620368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45974.067651620368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45974.067651620368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45974.067651620368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45974.067651620368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45974.067651620368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45974.067651620368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45974.067651620368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45974.067651620368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45974.067651620368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45974.067651620368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45974.067651620368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45974.067651620368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45974.067651620368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45974.067651620368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45974.067651620368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45974.067651620368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45974.067651620368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45974.067651620368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45974.067651620368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45974.067651620368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45974.067651620368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45974.067651620368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45974.067651620368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45974.067651620368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45974.067651620368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45974.067651620368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45974.067651620368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45974.067651620368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45974.067651620368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45974.067651620368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45974.067651620368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45974.067651620368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45974.067651620368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45974.067651620368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45974.067651620368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45974.067651620368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45974.067651620368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45974.067651620368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45974.067651620368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45974.067651620368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45974.067651620368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45974.067651620368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45974.067651620368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45974.067651620368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45974.067651620368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45974.067651620368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45974.067651620368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45974.067651620368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45974.067651620368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45974.067651620368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45974.067651620368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45974.067651620368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45974.067651620368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45974.067651620368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45974.067651620368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45974.067651620368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45974.067651620368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45974.067651620368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45974.067651620368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45974.067651620368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45974.067651620368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45974.067651620368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45974.067651620368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45974.067651620368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45974.067651620368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45974.067651620368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45974.067651620368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45974.067651620368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45974.067651620368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45974.067651620368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45974.067651620368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45974.067651620368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45974.067651620368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45974.067651620368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45974.067651620368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45974.067651620368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45974.067651620368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45974.067651620368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45974.067651620368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45974.067651620368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45974.067651620368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45974.067651620368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45974.067651620368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45974.067651620368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45974.067651620368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45974.067651620368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45974.067651620368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45974.067651620368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45974.067651620368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45974.067651620368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45974.067651620368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45974.067651620368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45974.067651620368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45974.067651620368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45974.067651620368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45974.067651620368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45974.067651620368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45974.067651620368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45974.067651620368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45974.067651620368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45974.067651620368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45974.067651620368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45974.067651620368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45974.067651620368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45974.067651620368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45974.067651620368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45974.067651620368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45974.067651620368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45974.067651620368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45974.067651620368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45974.067651620368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45974.067651620368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45974.067651620368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45974.067651620368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45974.067651620368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45974.067651620368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45974.067651620368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45974.067651620368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45974.067651620368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45974.067651620368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45974.067651620368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45974.067651620368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45974.067651620368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45974.067651620368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45974.067651620368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45974.067651620368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45974.067651620368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45974.067651620368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45974.067651620368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45974.067651620368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45974.067651620368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45974.067651620368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45974.067651620368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45974.067651620368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45974.067651620368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45974.067651620368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45974.067651620368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45974.067651620368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45974.067651620368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45974.067651620368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45974.067651620368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45974.067651620368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45974.067651620368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45974.067651620368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45974.067651620368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45974.067651620368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45974.067651620368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45974.067651620368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45974.067651620368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45974.067651620368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45974.067651620368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45974.067651620368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45974.067651620368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45974.067651620368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45974.067651620368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45974.067651620368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45974.067651620368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45974.067651620368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45974.067651620368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45974.067651620368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45974.067651620368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45974.067651620368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45974.067651620368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45974.067651620368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45974.067651620368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45974.067651620368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45974.067651620368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45974.067651620368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45974.067651620368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45974.067651620368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45974.067651620368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45974.067651620368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45974.067651620368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45974.067651620368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270.58693402777135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28455</v>
      </c>
      <c r="E3" s="95" t="s">
        <v>39021</v>
      </c>
      <c r="F3" s="96">
        <v>45974.025694444441</v>
      </c>
      <c r="G3" s="97">
        <f ca="1">IFERROR(NOW()-F3,"")</f>
        <v>4.19571759266546E-2</v>
      </c>
      <c r="H3" s="96">
        <v>45974.008437500001</v>
      </c>
      <c r="I3" s="135" t="str">
        <f>IFERROR(VLOOKUP(D3,DB!A:F,6,0),"")</f>
        <v>SCECO+STB</v>
      </c>
      <c r="J3" s="135" t="str">
        <f>IFERROR(VLOOKUP(D3,DB!A:G,7,0),"")</f>
        <v>Good</v>
      </c>
      <c r="K3" s="98" t="s">
        <v>39108</v>
      </c>
      <c r="L3" s="92" t="str">
        <f>IFERROR(VLOOKUP(D3,DB!A:I,9,0),"")</f>
        <v>Latis</v>
      </c>
    </row>
    <row r="4" spans="1:16" ht="15" customHeight="1">
      <c r="A4" s="135"/>
      <c r="B4" s="135" t="str">
        <f>IFERROR(VLOOKUP(D4,DB!A:K,11,0),"")</f>
        <v/>
      </c>
      <c r="C4" s="94"/>
      <c r="D4" s="92"/>
      <c r="E4" s="95"/>
      <c r="F4" s="96"/>
      <c r="G4" s="97">
        <f ca="1">IFERROR(NOW()-F4,"")</f>
        <v>45974.067651620368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45974.067651620368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45974.067651620368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45974.067651620368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45974.067651620368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45974.067651620368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45974.067651620368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45974.067651620368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45974.067651620368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45974.067651620368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45974.067651620368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45974.067651620368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45974.067651620368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45974.067651620368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45974.067651620368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45974.067651620368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45974.067651620368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45974.067651620368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45974.067651620368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45974.067651620368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45974.067651620368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45974.067651620368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45974.067651620368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45974.067651620368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45974.067651620368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45974.067651620368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45974.067651620368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45974.067651620368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45974.067651620368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45974.067651620368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45974.067651620368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45974.067651620368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45974.067651620368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45974.067651620368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45974.067651620368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45974.067651620368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45974.067651620368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45974.067651620368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45974.067651620368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45974.067651620368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45974.067651620368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45974.067651620368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45974.067651620368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45974.067651620368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45974.067651620368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45974.067651620368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45974.067651620368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45974.067651620368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45974.067651620368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45974.067651620368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45974.067651620368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45974.067651620368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45974.067651620368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45974.067651620368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45974.067651620368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45974.067651620368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45974.067651620368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45974.067651620368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45974.067651620368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45974.067651620368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45974.067651620368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45974.067651620368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45974.067651620368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45974.067651620368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45974.067651620368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45974.067651620368</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82.235591435179231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47.878774305550905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25.406540509255137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45974.067651620368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45974.067651620368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45974.067651620368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45974.067651620368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45974.067651620368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45974.067651620368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45974.067651620368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45974.067651620368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45974.067651620368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45974.067651620368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45974.067651620368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45974.067651620368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45974.067651620368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45974.067651620368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45974.067651620368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45974.067651620368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45974.067651620368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45974.067651620368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45974.067651620368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45974.067651620368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45974.067651620368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45974.067651620368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45974.067651620368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45974.067651620368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45974.067651620368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45974.067651620368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45974.067651620368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45974.067651620368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45974.067651620368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45974.067651620368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45974.067651620368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45974.067651620368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45974.067651620368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45974.067651620368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45974.067651620368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45974.067651620368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45974.067651620368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45974.067651620368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45974.067651620368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45974.067651620368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45974.067651620368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45974.067651620368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45974.067651620368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45974.067651620368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45974.067651620368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45974.067651620368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45974.067651620368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45974.067651620368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45974.067651620368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45974.067651620368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45974.067651620368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45974.067651620368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45974.067651620368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45974.067651620368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45974.067651620368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45974.067651620368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45974.067651620368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45974.067651620368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45974.067651620368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45974.067651620368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45974.067651620368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45974.067651620368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45974.067651620368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45974.067651620368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45974.067651620368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45974.067651620368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45974.067651620368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45974.067651620368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45974.067651620368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45974.067651620368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45974.067651620368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45974.067651620368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45974.067651620368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45974.067651620368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45974.067651620368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45974.067651620368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45974.067651620368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45974.067651620368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45974.067651620368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45974.067651620368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45974.067651620368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45974.067651620368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45974.067651620368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45974.067651620368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45974.067651620368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45974.067651620368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45974.067651620368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45974.067651620368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45974.067651620368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45974.067651620368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45974.067651620368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45974.067651620368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45974.067651620368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45974.067651620368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45974.067651620368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45974.067651620368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45974.067651620368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45974.067651620368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45974.067651620368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45974.067651620368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45974.067651620368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45974.067651620368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45974.067651620368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45974.067651620368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45974.067651620368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45974.067651620368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45974.067651620368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45974.067651620368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45974.067651620368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45974.067651620368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45974.067651620368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45974.067651620368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45974.067651620368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45974.067651620368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45974.067651620368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45974.067651620368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45974.067651620368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45974.067651620368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45974.067651620368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45974.067651620368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45974.067651620368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45974.067651620368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45974.067651620368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45974.067651620368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45974.067651620368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45974.067651620368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45974.067651620368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45974.067651620368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45974.067651620368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45974.067651620368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45974.067651620368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45974.067651620368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45974.067651620368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45974.067651620368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45974.067651620368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45974.067651620368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45974.067651620368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45974.067651620368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45974.067651620368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45974.067651620368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45974.067651620368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45974.067651620368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45974.067651620368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45974.067651620368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45974.067651620368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45974.067651620368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45974.067651620368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45974.067651620368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45974.067651620368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45974.067651620368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45974.067651620368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45974.067651620368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45974.067651620368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45974.067651620368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45974.067651620368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45974.067651620368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45974.067651620368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45974.067651620368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45974.067651620368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45974.067651620368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45974.067651620368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45974.067651620368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45974.067651620368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45974.067651620368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45974.067651620368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45974.067651620368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45974.067651620368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45974.067651620368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45974.067651620368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45974.067651620368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45974.067651620368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45974.067651620368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45974.067651620368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45974.067651620368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45974.067651620368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45974.067651620368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45974.067651620368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45974.067651620368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45974.067651620368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45974.067651620368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45974.067651620368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45974.067651620368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45974.067651620368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45974.067651620368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45974.067651620368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45974.067651620368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45974.067651620368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45974.067651620368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45974.067651620368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45974.067651620368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45974.067651620368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45974.067651620368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45974.067651620368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45974.067651620368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45974.067651620368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45974.067651620368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45974.067651620368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45974.067651620368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45974.067651620368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45974.067651620368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45974.067651620368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45974.067651620368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45974.067651620368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45974.067651620368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45974.067651620368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45974.067651620368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45974.067651620368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45974.067651620368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45974.067651620368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45974.067651620368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45974.067651620368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45974.067651620368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45974.067651620368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45974.067651620368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45974.067651620368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45974.067651620368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45974.067651620368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45974.067651620368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45974.067651620368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45974.067651620368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45974.067651620368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0.73640162036463153</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45974.067651620368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45974.067651620368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45974.067651620368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45974.067651620368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45974.067651620368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45974.067651620368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45974.067651620368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45974.067651620368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45974.067651620368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45974.067651620368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45974.067651620368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45974.067651620368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45974.067651620368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45974.067651620368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45974.067651620368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45974.067651620368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45974.067651620368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45974.067651620368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45974.067651620368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45974.067651620368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45974.067651620368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45974.067651620368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45974.067651620368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45974.067651620368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45974.067651620368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45974.067651620368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45974.067651620368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45974.067651620368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45974.067651620368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45974.067651620368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45974.067651620368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45974.067651620368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45974.067651620368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45974.067651620368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45974.067651620368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45974.067651620368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45974.067651620368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45974.067651620368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45974.067651620368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45974.067651620368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45974.067651620368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45974.067651620368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45974.067651620368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45974.067651620368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45974.067651620368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45974.067651620368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45974.067651620368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45974.067651620368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45974.067651620368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45974.067651620368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45974.067651620368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45974.067651620368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45974.067651620368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45974.067651620368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45974.067651620368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45974.067651620368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45974.067651620368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45974.067651620368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45974.067651620368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45974.067651620368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45974.067651620368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45974.067651620368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45974.067651620368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45974.067651620368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45974.067651620368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45974.067651620368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45974.067651620368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45974.067651620368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45974.067651620368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45974.067651620368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45974.067651620368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45974.067651620368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45974.067651620368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45974.067651620368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45974.067651620368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45974.067651620368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45974.067651620368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45974.067651620368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45974.067651620368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45974.067651620368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45974.067651620368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45974.067651620368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45974.067651620368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45974.067651620368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45974.067651620368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45974.067651620368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45974.067651620368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45974.067651620368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45974.067651620368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45974.067651620368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45974.067651620368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45974.067651620368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45974.067651620368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45974.067651620368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45974.067651620368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45974.067651620368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45974.067651620368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45974.067651620368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45974.067651620368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45974.067651620368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45974.067651620368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45974.067651620368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45974.067651620368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45974.067651620368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45974.067651620368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45974.067651620368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45974.067651620368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45974.067651620368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45974.067651620368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45974.067651620368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45974.067651620368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45974.067651620368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45974.067651620368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45974.067651620368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45974.067651620368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45974.067651620368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45974.067651620368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45974.067651620368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45974.067651620368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45974.067651620368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45974.067651620368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45974.067651620368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45974.067651620368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45974.067651620368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45974.067651620368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45974.067651620368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45974.067651620368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45974.067651620368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45974.067651620368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45974.067651620368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45974.067651620368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45974.067651620368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45974.067651620368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45974.067651620368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45974.067651620368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45974.067651620368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45974.067651620368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45974.067651620368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45974.067651620368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45974.067651620368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45974.067651620368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45974.067651620368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45974.067651620368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45974.067651620368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2025-11-12T22:37:55Z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