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347" documentId="120_S{2AC9BD13-BADA-5192-A53E-5A8FF88502F6}" xr6:coauthVersionLast="47" xr6:coauthVersionMax="47" xr10:uidLastSave="{005C1FE7-1378-4946-A524-84766FF5F5D8}"/>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4" l="1"/>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<sst xmlns="http://schemas.openxmlformats.org/spreadsheetml/2006/main" count="181528" uniqueCount="39142">
  <si>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</si>
  <si>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</si>
  <si>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</si>
  <si>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</si>
  <si>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</si>
  <si>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</si>
  <si>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</si>
  <si>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</si>
  <si>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</si>
  <si>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</si>
  <si>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</si>
  <si>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</si>
  <si>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</si>
  <si>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</si>
  <si>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</si>
  <si>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</si>
  <si>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</si>
  <si>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</si>
  <si>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</si>
  <si>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</si>
  <si>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</si>
  <si>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</si>
  <si>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</si>
  <si>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</si>
  <si>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</si>
  <si>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</si>
  <si>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</si>
  <si>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</si>
  <si>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</si>
  <si>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</si>
  <si>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</si>
  <si>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</si>
  <si>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</si>
  <si>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</si>
  <si>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</si>
  <si>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</si>
  <si>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</si>
  <si>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</si>
  <si>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</si>
  <si>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</si>
  <si>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</si>
  <si>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</si>
  <si>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</si>
  <si>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</si>
  <si>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</si>
  <si>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</si>
  <si>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</si>
  <si>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</si>
  <si>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</si>
  <si>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</si>
  <si>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</si>
  <si>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</si>
  <si>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</si>
  <si>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</si>
  <si>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</si>
  <si>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</si>
  <si>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</si>
  <si>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</si>
  <si>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</si>
  <si>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</si>
  <si>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</si>
  <si>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</si>
  <si>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</si>
  <si>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</si>
  <si>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</si>
  <si>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</si>
  <si>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</si>
  <si>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</si>
  <si>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</si>
  <si>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</si>
  <si>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</si>
  <si>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</si>
  <si>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</si>
  <si>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</si>
  <si>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</si>
  <si>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</si>
  <si>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</si>
  <si>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</si>
  <si>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</si>
  <si>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</si>
  <si>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</si>
  <si>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</si>
  <si>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</si>
  <si>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</si>
  <si>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</si>
  <si>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</si>
  <si>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</si>
  <si>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</si>
  <si>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</si>
  <si>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</si>
  <si>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</si>
  <si>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</si>
  <si>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</si>
  <si>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</si>
  <si>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</si>
  <si>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</si>
  <si>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</si>
  <si>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</si>
  <si>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</si>
  <si>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</si>
  <si>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</si>
  <si>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</si>
  <si>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</si>
  <si>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</si>
  <si>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</si>
  <si>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</si>
  <si>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</si>
  <si>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</si>
  <si>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</si>
  <si>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</si>
  <si>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</si>
  <si>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</si>
  <si>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</si>
  <si>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</si>
  <si>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</si>
  <si>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</si>
  <si>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</si>
  <si>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</si>
  <si>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</si>
  <si>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</si>
  <si>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</si>
  <si>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</si>
  <si>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</si>
  <si>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</si>
  <si>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</si>
  <si>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</si>
  <si>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</si>
  <si>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</si>
  <si>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</si>
  <si>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</si>
  <si>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</si>
  <si>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</si>
  <si>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</si>
  <si>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</si>
  <si>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</si>
  <si>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</si>
  <si>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</si>
  <si>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</si>
  <si>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</si>
  <si>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</si>
  <si>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</si>
  <si>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</si>
  <si>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</si>
  <si>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</si>
  <si>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</si>
  <si>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</si>
  <si>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</si>
  <si>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</si>
  <si>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</si>
  <si>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</si>
  <si>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</si>
  <si>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</si>
  <si>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</si>
  <si>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</si>
  <si>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</si>
  <si>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</si>
  <si>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</si>
  <si>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</si>
  <si>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</si>
  <si>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</si>
  <si>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</si>
  <si>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</si>
  <si>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</si>
  <si>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</si>
  <si>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</si>
  <si>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</si>
  <si>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</si>
  <si>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</si>
  <si>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</si>
  <si>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</si>
  <si>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</si>
  <si>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</si>
  <si>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</si>
  <si>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</si>
  <si>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</si>
  <si>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</si>
  <si>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</si>
  <si>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</si>
  <si>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</si>
  <si>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</si>
  <si>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</si>
  <si>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</si>
  <si>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</si>
  <si>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</si>
  <si>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</si>
  <si>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</si>
  <si>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</si>
  <si>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</si>
  <si>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</si>
  <si>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</si>
  <si>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</si>
  <si>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</si>
  <si>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</si>
  <si>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</si>
  <si>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</si>
  <si>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</si>
  <si>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</si>
  <si>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</si>
  <si>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</si>
  <si>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</si>
  <si>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</si>
  <si>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</si>
  <si>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</si>
  <si>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</si>
  <si>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</si>
  <si>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</si>
  <si>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</si>
  <si>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</si>
  <si>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</si>
  <si>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</si>
  <si>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</si>
  <si>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</si>
  <si>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</si>
  <si>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</si>
  <si>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</si>
  <si>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</si>
  <si>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</si>
  <si>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</si>
  <si>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</si>
  <si>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</si>
  <si>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</si>
  <si>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</si>
  <si>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</si>
  <si>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</si>
  <si>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</si>
  <si>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</si>
  <si>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</si>
  <si>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</si>
  <si>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</si>
  <si>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</si>
  <si>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</si>
  <si>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</si>
  <si>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</si>
  <si>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</si>
  <si>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</si>
  <si>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</si>
  <si>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</si>
  <si>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</si>
  <si>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</si>
  <si>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</si>
  <si>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</si>
  <si>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</si>
  <si>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</si>
  <si>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</si>
  <si>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</si>
  <si>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</si>
  <si>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</si>
  <si>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</si>
  <si>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</si>
  <si>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</si>
  <si>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</si>
  <si>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</si>
  <si>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</si>
  <si>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</si>
  <si>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</si>
  <si>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</si>
  <si>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</si>
  <si>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</si>
  <si>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</si>
  <si>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</si>
  <si>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</si>
  <si>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</si>
  <si>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</si>
  <si>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</si>
  <si>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</si>
  <si>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</si>
  <si>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</si>
  <si>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</si>
  <si>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</si>
  <si>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</si>
  <si>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</si>
  <si>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</si>
  <si>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</si>
  <si>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</si>
  <si>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</si>
  <si>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</si>
  <si>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</si>
  <si>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</si>
  <si>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</si>
  <si>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</si>
  <si>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</si>
  <si>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</si>
  <si>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</si>
  <si>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</si>
  <si>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</si>
  <si>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</si>
  <si>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</si>
  <si>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</si>
  <si>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</si>
  <si>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</si>
  <si>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</si>
  <si>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</si>
  <si>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</si>
  <si>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</si>
  <si>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</si>
  <si>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</si>
  <si>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</si>
  <si>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</si>
  <si>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</si>
  <si>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</si>
  <si>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</si>
  <si>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</si>
  <si>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</si>
  <si>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</si>
  <si>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</si>
  <si>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</si>
  <si>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</si>
  <si>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</si>
  <si>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</si>
  <si>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</si>
  <si>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</si>
  <si>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</si>
  <si>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</si>
  <si>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</si>
  <si>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</si>
  <si>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</si>
  <si>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</si>
  <si>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</si>
  <si>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</si>
  <si>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</si>
  <si>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</si>
  <si>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</si>
  <si>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</si>
  <si>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</si>
  <si>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</si>
  <si>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</si>
  <si>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</si>
  <si>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</si>
  <si>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</si>
  <si>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</si>
  <si>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</si>
  <si>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</si>
  <si>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</si>
  <si>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</si>
  <si>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</si>
  <si>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</si>
  <si>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</si>
  <si>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</si>
  <si>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</si>
  <si>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</si>
  <si>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</si>
  <si>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</si>
  <si>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</si>
  <si>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</si>
  <si>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</si>
  <si>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</si>
  <si>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</si>
  <si>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</si>
  <si>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</si>
  <si>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</si>
  <si>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</si>
  <si>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</si>
  <si>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</si>
  <si>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</si>
  <si>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</si>
  <si>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</si>
  <si>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</si>
  <si>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</si>
  <si>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</si>
  <si>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</si>
  <si>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</si>
  <si>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</si>
  <si>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</si>
  <si>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</si>
  <si>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</si>
  <si>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</si>
  <si>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</si>
  <si>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</si>
  <si>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</si>
  <si>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</si>
  <si>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</si>
  <si>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</si>
  <si>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</si>
  <si>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</si>
  <si>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</si>
  <si>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</si>
  <si>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</si>
  <si>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</si>
  <si>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</si>
  <si>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</si>
  <si>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</si>
  <si>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</si>
  <si>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</si>
  <si>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</si>
  <si>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</si>
  <si>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</si>
  <si>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</si>
  <si>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</si>
  <si>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</si>
  <si>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</si>
  <si>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</si>
  <si>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</si>
  <si>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</si>
  <si>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</si>
  <si>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</si>
  <si>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</si>
  <si>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</si>
  <si>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</si>
  <si>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</si>
  <si>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</si>
  <si>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</si>
  <si>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</si>
  <si>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</si>
  <si>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</si>
  <si>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</si>
  <si>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</si>
  <si>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</si>
  <si>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</si>
  <si>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</si>
  <si>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</si>
  <si>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</si>
  <si>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</si>
  <si>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</si>
  <si>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</si>
  <si>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</si>
  <si>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</si>
  <si>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</si>
  <si>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</si>
  <si>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</si>
  <si>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</si>
  <si>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</si>
  <si>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</si>
  <si>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</si>
  <si>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</si>
  <si>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</si>
  <si>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</si>
  <si>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</si>
  <si>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</si>
  <si>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</si>
  <si>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</si>
  <si>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</si>
  <si>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</si>
  <si>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</si>
  <si>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</si>
  <si>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</si>
  <si>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</si>
  <si>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</si>
  <si>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</si>
  <si>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</si>
  <si>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</si>
  <si>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</si>
  <si>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</si>
  <si>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</si>
  <si>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</si>
  <si>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</si>
  <si>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</si>
  <si>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</si>
  <si>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</si>
  <si>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</si>
  <si>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</si>
  <si>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</si>
  <si>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</si>
  <si>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</si>
  <si>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</si>
  <si>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</si>
  <si>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</si>
  <si>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</si>
  <si>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</si>
  <si>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</si>
  <si>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</si>
  <si>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</si>
  <si>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</si>
  <si>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</si>
  <si>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</si>
  <si>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</si>
  <si>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</si>
  <si>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</si>
  <si>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</si>
  <si>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</si>
  <si>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</si>
  <si>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</si>
  <si>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</si>
  <si>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</si>
  <si>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</si>
  <si>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</si>
  <si>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</si>
  <si>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</si>
  <si>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</si>
  <si>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</si>
  <si>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</si>
  <si>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</si>
  <si>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</si>
  <si>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</si>
  <si>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</si>
  <si>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</si>
  <si>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</si>
  <si>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</si>
  <si>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</si>
  <si>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</si>
  <si>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</si>
  <si>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</si>
  <si>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</si>
  <si>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</si>
  <si>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</si>
  <si>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</si>
  <si>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</si>
  <si>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</si>
  <si>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</si>
  <si>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</si>
  <si>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</si>
  <si>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</si>
  <si>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</si>
  <si>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</si>
  <si>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</si>
  <si>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</si>
  <si>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</si>
  <si>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</si>
  <si>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</si>
  <si>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</si>
  <si>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</si>
  <si>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</si>
  <si>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</si>
  <si>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</si>
  <si>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</si>
  <si>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</si>
  <si>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</si>
  <si>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</si>
  <si>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</si>
  <si>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</si>
  <si>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</si>
  <si>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</si>
  <si>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</si>
  <si>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</si>
  <si>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</si>
  <si>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</si>
  <si>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</si>
  <si>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</si>
  <si>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</si>
  <si>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</si>
  <si>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</si>
  <si>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</si>
  <si>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</si>
  <si>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</si>
  <si>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</si>
  <si>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</si>
  <si>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</si>
  <si>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</si>
  <si>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</si>
  <si>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</si>
  <si>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</si>
  <si>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</si>
  <si>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</si>
  <si>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</si>
  <si>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</si>
  <si>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</si>
  <si>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</si>
  <si>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</si>
  <si>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</si>
  <si>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</si>
  <si>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</si>
  <si>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</si>
  <si>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</si>
  <si>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</si>
  <si>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</si>
  <si>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</si>
  <si>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</si>
  <si>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</si>
  <si>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</si>
  <si>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</si>
  <si>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</si>
  <si>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</si>
  <si>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</si>
  <si>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</si>
  <si>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</si>
  <si>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</si>
  <si>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</si>
  <si>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</si>
  <si>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</si>
  <si>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</si>
  <si>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</si>
  <si>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</si>
  <si>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</si>
  <si>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</si>
  <si>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</si>
  <si>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</si>
  <si>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</si>
  <si>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</si>
  <si>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</si>
  <si>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</si>
  <si>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</si>
  <si>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</si>
  <si>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</si>
  <si>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</si>
  <si>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</si>
  <si>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</si>
  <si>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</si>
  <si>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</si>
  <si>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</si>
  <si>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</si>
  <si>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</si>
  <si>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</si>
  <si>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</si>
  <si>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</si>
  <si>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</si>
  <si>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</si>
  <si>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</si>
  <si>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</si>
  <si>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</si>
  <si>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</si>
  <si>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</si>
  <si>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</si>
  <si>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</si>
  <si>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</si>
  <si>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</si>
  <si>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</si>
  <si>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</si>
  <si>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</si>
  <si>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</si>
  <si>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</si>
  <si>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</si>
  <si>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</si>
  <si>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</si>
  <si>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</si>
  <si>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</si>
  <si>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</si>
  <si>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</si>
  <si>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</si>
  <si>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</si>
  <si>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</si>
  <si>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</si>
  <si>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</si>
  <si>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</si>
  <si>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</si>
  <si>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</si>
  <si>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</si>
  <si>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</si>
  <si>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</si>
  <si>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</si>
  <si>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</si>
  <si>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</si>
  <si>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</si>
  <si>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</si>
  <si>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</si>
  <si>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</si>
  <si>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</si>
  <si>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</si>
  <si>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</si>
  <si>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</si>
  <si>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</si>
  <si>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</si>
  <si>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</si>
  <si>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</si>
  <si>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</si>
  <si>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</si>
  <si>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</si>
  <si>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</si>
  <si>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</si>
  <si>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</si>
  <si>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</si>
  <si>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</si>
  <si>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</si>
  <si>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</si>
  <si>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</si>
  <si>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</si>
  <si>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</si>
  <si>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</si>
  <si>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</si>
  <si>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</si>
  <si>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</si>
  <si>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</si>
  <si>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</si>
  <si>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</si>
  <si>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</si>
  <si>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</si>
  <si>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</si>
  <si>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</si>
  <si>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</si>
  <si>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</si>
  <si>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</si>
  <si>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</si>
  <si>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</si>
  <si>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</si>
  <si>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</si>
  <si>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</si>
  <si>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</si>
  <si>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</si>
  <si>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</si>
  <si>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</si>
  <si>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</si>
  <si>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</si>
  <si>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</si>
  <si>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</si>
  <si>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</si>
  <si>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</si>
  <si>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</si>
  <si>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</si>
  <si>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</si>
  <si>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</si>
  <si>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</si>
  <si>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</si>
  <si>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</si>
  <si>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</si>
  <si>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</si>
  <si>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</si>
  <si>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</si>
  <si>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</si>
  <si>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</si>
  <si>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</si>
  <si>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</si>
  <si>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</si>
  <si>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</si>
  <si>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</si>
  <si>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</si>
  <si>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</si>
  <si>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</si>
  <si>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</si>
  <si>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</si>
  <si>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</si>
  <si>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</si>
  <si>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</si>
  <si>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</si>
  <si>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</si>
  <si>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</si>
  <si>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</si>
  <si>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</si>
  <si>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</si>
  <si>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</si>
  <si>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</si>
  <si>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</si>
  <si>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</si>
  <si>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</si>
  <si>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</si>
  <si>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</si>
  <si>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</si>
  <si>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</si>
  <si>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</si>
  <si>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</si>
  <si>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</si>
  <si>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</si>
  <si>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</si>
  <si>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</si>
  <si>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</si>
  <si>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</si>
  <si>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</si>
  <si>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</si>
  <si>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</si>
  <si>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</si>
  <si>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</si>
  <si>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</si>
  <si>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</si>
  <si>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</si>
  <si>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</si>
  <si>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</si>
  <si>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</si>
  <si>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</si>
  <si>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</si>
  <si>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</si>
  <si>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</si>
  <si>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</si>
  <si>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</si>
  <si>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</si>
  <si>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</si>
  <si>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</si>
  <si>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</si>
  <si>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</si>
  <si>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</si>
  <si>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</si>
  <si>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</si>
  <si>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</si>
  <si>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</si>
  <si>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</si>
  <si>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</si>
  <si>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</si>
  <si>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</si>
  <si>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</si>
  <si>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</si>
  <si>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</si>
  <si>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</si>
  <si>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</si>
  <si>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</si>
  <si>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</si>
  <si>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</si>
  <si>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</si>
  <si>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</si>
  <si>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</si>
  <si>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</si>
  <si>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</si>
  <si>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</si>
  <si>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</si>
  <si>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</si>
  <si>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</si>
  <si>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</si>
  <si>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</si>
  <si>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</si>
  <si>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</si>
  <si>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</si>
  <si>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</si>
  <si>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</si>
  <si>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</si>
  <si>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</si>
  <si>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</si>
  <si>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</si>
  <si>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</si>
  <si>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</si>
  <si>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</si>
  <si>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</si>
  <si>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</si>
  <si>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</si>
  <si>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</si>
  <si>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</si>
  <si>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</si>
  <si>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</si>
  <si>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</si>
  <si>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</si>
  <si>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</si>
  <si>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</si>
  <si>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</si>
  <si>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</si>
  <si>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</si>
  <si>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</si>
  <si>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</si>
  <si>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</si>
  <si>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</si>
  <si>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</si>
  <si>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</si>
  <si>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</si>
  <si>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</si>
  <si>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</si>
  <si>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</si>
  <si>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</si>
  <si>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</si>
  <si>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</si>
  <si>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</si>
  <si>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</si>
  <si>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</si>
  <si>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</si>
  <si>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</si>
  <si>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</si>
  <si>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</si>
  <si>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</si>
  <si>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</si>
  <si>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</si>
  <si>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</si>
  <si>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</si>
  <si>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</si>
  <si>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</si>
  <si>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</si>
  <si>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</si>
  <si>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</si>
  <si>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</si>
  <si>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</si>
  <si>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</si>
  <si>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</si>
  <si>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</si>
  <si>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</si>
  <si>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</si>
  <si>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</si>
  <si>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</si>
  <si>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</si>
  <si>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</si>
  <si>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</si>
  <si>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</si>
  <si>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</si>
  <si>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</si>
  <si>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</si>
  <si>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</si>
  <si>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</si>
  <si>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</si>
  <si>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</si>
  <si>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</si>
  <si>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</si>
  <si>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</si>
  <si>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</si>
  <si>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</si>
  <si>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</si>
  <si>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</si>
  <si>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</si>
  <si>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</si>
  <si>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</si>
  <si>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</si>
  <si>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</si>
  <si>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</si>
  <si>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</si>
  <si>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</si>
  <si>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</si>
  <si>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</si>
  <si>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</si>
  <si>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</si>
  <si>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</si>
  <si>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</si>
  <si>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</si>
  <si>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</si>
  <si>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</si>
  <si>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</si>
  <si>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</si>
  <si>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</si>
  <si>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</si>
  <si>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</si>
  <si>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</si>
  <si>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</si>
  <si>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</si>
  <si>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</si>
  <si>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</si>
  <si>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</si>
  <si>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</si>
  <si>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</si>
  <si>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</si>
  <si>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</si>
  <si>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</si>
  <si>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</si>
  <si>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</si>
  <si>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</si>
  <si>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</si>
  <si>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</si>
  <si>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</si>
  <si>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</si>
  <si>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</si>
  <si>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</si>
  <si>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</si>
  <si>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</si>
  <si>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</si>
  <si>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</si>
  <si>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</si>
  <si>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</si>
  <si>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</si>
  <si>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</si>
  <si>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</si>
  <si>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</si>
  <si>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</si>
  <si>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</si>
  <si>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</si>
  <si>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</si>
  <si>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</si>
  <si>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</si>
  <si>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</si>
  <si>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</si>
  <si>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</si>
  <si>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</si>
  <si>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</si>
  <si>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</si>
  <si>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</si>
  <si>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</si>
  <si>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</si>
  <si>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</si>
  <si>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</si>
  <si>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</si>
  <si>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</si>
  <si>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</si>
  <si>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</si>
  <si>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</si>
  <si>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</si>
  <si>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</si>
  <si>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</si>
  <si>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</si>
  <si>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</si>
  <si>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</si>
  <si>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</si>
  <si>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</si>
  <si>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</si>
  <si>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</si>
  <si>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</si>
  <si>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</si>
  <si>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</si>
  <si>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</si>
  <si>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</si>
  <si>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</si>
  <si>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</si>
  <si>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</si>
  <si>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</si>
  <si>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</si>
  <si>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</si>
  <si>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</si>
  <si>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</si>
  <si>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</si>
  <si>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</si>
  <si>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</si>
  <si>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</si>
  <si>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</si>
  <si>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</si>
  <si>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</si>
  <si>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</si>
  <si>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</si>
  <si>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</si>
  <si>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</si>
  <si>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</si>
  <si>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</si>
  <si>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</si>
  <si>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</si>
  <si>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</si>
  <si>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</si>
  <si>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</si>
  <si>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</si>
  <si>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</si>
  <si>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</si>
  <si>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</si>
  <si>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</si>
  <si>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</si>
  <si>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</si>
  <si>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</si>
  <si>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</si>
  <si>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</si>
  <si>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</si>
  <si>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</si>
  <si>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</si>
  <si>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</si>
  <si>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</si>
  <si>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</si>
  <si>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</si>
  <si>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</si>
  <si>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</si>
  <si>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</si>
  <si>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</si>
  <si>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</si>
  <si>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</si>
  <si>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</si>
  <si>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</si>
  <si>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</si>
  <si>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</si>
  <si>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</si>
  <si>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</si>
  <si>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</si>
  <si>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</si>
  <si>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</si>
  <si>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</si>
  <si>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</si>
  <si>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</si>
  <si>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</si>
  <si>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</si>
  <si>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</si>
  <si>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</si>
  <si>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</si>
  <si>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</si>
  <si>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</si>
  <si>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</si>
  <si>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</si>
  <si>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</si>
  <si>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</si>
  <si>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</si>
  <si>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</si>
  <si>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</si>
  <si>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</si>
  <si>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</si>
  <si>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</si>
  <si>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</si>
  <si>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</si>
  <si>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</si>
  <si>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</si>
  <si>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</si>
  <si>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</si>
  <si>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</si>
  <si>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</si>
  <si>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</si>
  <si>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</si>
  <si>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</si>
  <si>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</si>
  <si>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</si>
  <si>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</si>
  <si>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</si>
  <si>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</si>
  <si>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</si>
  <si>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</si>
  <si>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</si>
  <si>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</si>
  <si>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</si>
  <si>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</si>
  <si>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</si>
  <si>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</si>
  <si>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</si>
  <si>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</si>
  <si>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</si>
  <si>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</si>
  <si>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</si>
  <si>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</si>
  <si>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</si>
  <si>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</si>
  <si>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</si>
  <si>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</si>
  <si>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</si>
  <si>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</si>
  <si>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</si>
  <si>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</si>
  <si>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</si>
  <si>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</si>
  <si>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</si>
  <si>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</si>
  <si>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</si>
  <si>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</si>
  <si>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</si>
  <si>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</si>
  <si>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</si>
  <si>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</si>
  <si>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</si>
  <si>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</si>
  <si>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</si>
  <si>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</si>
  <si>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</si>
  <si>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</si>
  <si>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</si>
  <si>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</si>
  <si>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</si>
  <si>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</si>
  <si>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</si>
  <si>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</si>
  <si>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</si>
  <si>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</si>
  <si>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</si>
  <si>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</si>
  <si>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</si>
  <si>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</si>
  <si>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</si>
  <si>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</si>
  <si>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</si>
  <si>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</si>
  <si>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</si>
  <si>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</si>
  <si>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</si>
  <si>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</si>
  <si>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</si>
  <si>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</si>
  <si>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</si>
  <si>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</si>
  <si>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</si>
  <si>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</si>
  <si>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</si>
  <si>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</si>
  <si>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</si>
  <si>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</si>
  <si>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</si>
  <si>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</si>
  <si>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</si>
  <si>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</si>
  <si>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</si>
  <si>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</si>
  <si>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</si>
  <si>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</si>
  <si>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</si>
  <si>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</si>
  <si>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</si>
  <si>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</si>
  <si>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</si>
  <si>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</si>
  <si>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</si>
  <si>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</si>
  <si>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</si>
  <si>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</si>
  <si>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</si>
  <si>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</si>
  <si>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</si>
  <si>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</si>
  <si>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</si>
  <si>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</si>
  <si>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</si>
  <si>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</si>
  <si>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</si>
  <si>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</si>
  <si>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</si>
  <si>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</si>
  <si>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</si>
  <si>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</si>
  <si>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</si>
  <si>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</si>
  <si>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</si>
  <si>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</si>
  <si>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</si>
  <si>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</si>
  <si>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</si>
  <si>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</si>
  <si>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</si>
  <si>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</si>
  <si>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</si>
  <si>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</si>
  <si>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</si>
  <si>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</si>
  <si>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</si>
  <si>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</si>
  <si>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</si>
  <si>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</si>
  <si>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</si>
  <si>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</si>
  <si>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</si>
  <si>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</si>
  <si>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</si>
  <si>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</si>
  <si>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</si>
  <si>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</si>
  <si>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</si>
  <si>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</si>
  <si>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</si>
  <si>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</si>
  <si>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</si>
  <si>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</si>
  <si>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</si>
  <si>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</si>
  <si>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</si>
  <si>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</si>
  <si>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</si>
  <si>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</si>
  <si>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</si>
  <si>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</si>
  <si>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</si>
  <si>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</si>
  <si>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</si>
  <si>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</si>
  <si>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</si>
  <si>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</si>
  <si>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</si>
  <si>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</si>
  <si>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</si>
  <si>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</si>
  <si>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</si>
  <si>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</si>
  <si>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</si>
  <si>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</si>
  <si>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</si>
  <si>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</si>
  <si>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</si>
  <si>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</si>
  <si>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</si>
  <si>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</si>
  <si>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</si>
  <si>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</si>
  <si>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</si>
  <si>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</si>
  <si>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</si>
  <si>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</si>
  <si>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</si>
  <si>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</si>
  <si>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</si>
  <si>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</si>
  <si>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</si>
  <si>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</si>
  <si>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</si>
  <si>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</si>
  <si>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</si>
  <si>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</si>
  <si>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</si>
  <si>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</si>
  <si>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</si>
  <si>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</si>
  <si>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</si>
  <si>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</si>
  <si>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</si>
  <si>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</si>
  <si>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</si>
  <si>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</si>
  <si>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</si>
  <si>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</si>
  <si>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</si>
  <si>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</si>
  <si>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</si>
  <si>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</si>
  <si>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</si>
  <si>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</si>
  <si>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</si>
  <si>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</si>
  <si>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</si>
  <si>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</si>
  <si>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</si>
  <si>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</si>
  <si>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</si>
  <si>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</si>
  <si>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</si>
  <si>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</si>
  <si>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</si>
  <si>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</si>
  <si>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</si>
  <si>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</si>
  <si>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</si>
  <si>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</si>
  <si>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</si>
  <si>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</si>
  <si>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</si>
  <si>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</si>
  <si>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</si>
  <si>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</si>
  <si>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</si>
  <si>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</si>
  <si>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</si>
  <si>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</si>
  <si>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</si>
  <si>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</si>
  <si>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</si>
  <si>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</si>
  <si>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</si>
  <si>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</si>
  <si>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</si>
  <si>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</si>
  <si>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</si>
  <si>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</si>
  <si>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</si>
  <si>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</si>
  <si>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</si>
  <si>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</si>
  <si>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</si>
  <si>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</si>
  <si>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</si>
  <si>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</si>
  <si>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</si>
  <si>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</si>
  <si>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</si>
  <si>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</si>
  <si>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</si>
  <si>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</si>
  <si>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</si>
  <si>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</si>
  <si>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</si>
  <si>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</si>
  <si>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</si>
  <si>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</si>
  <si>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</si>
  <si>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</si>
  <si>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</si>
  <si>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</si>
  <si>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</si>
  <si>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</si>
  <si>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</si>
  <si>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</si>
  <si>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</si>
  <si>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</si>
  <si>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</si>
  <si>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</si>
  <si>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</si>
  <si>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</si>
  <si>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</si>
  <si>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</si>
  <si>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</si>
  <si>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</si>
  <si>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</si>
  <si>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</si>
  <si>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</si>
  <si>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</si>
  <si>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</si>
  <si>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</si>
  <si>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</si>
  <si>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</si>
  <si>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</si>
  <si>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</si>
  <si>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</si>
  <si>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</si>
  <si>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</si>
  <si>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</si>
  <si>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</si>
  <si>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</si>
  <si>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</si>
  <si>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</si>
  <si>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</si>
  <si>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</si>
  <si>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</si>
  <si>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</si>
  <si>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</si>
  <si>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</si>
  <si>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</si>
  <si>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</si>
  <si>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</si>
  <si>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</si>
  <si>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</si>
  <si>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</si>
  <si>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</si>
  <si>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</si>
  <si>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</si>
  <si>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</si>
  <si>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</si>
  <si>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</si>
  <si>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</si>
  <si>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</si>
  <si>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</si>
  <si>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</si>
  <si>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</si>
  <si>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</si>
  <si>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</si>
  <si>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</si>
  <si>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</si>
  <si>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</si>
  <si>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</si>
  <si>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</si>
  <si>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</si>
  <si>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</si>
  <si>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</si>
  <si>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</si>
  <si>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</si>
  <si>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</si>
  <si>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</si>
  <si>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</si>
  <si>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</si>
  <si>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</si>
  <si>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</si>
  <si>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</si>
  <si>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</si>
  <si>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</si>
  <si>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</si>
  <si>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</si>
  <si>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</si>
  <si>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</si>
  <si>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</si>
  <si>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</si>
  <si>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</si>
  <si>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</si>
  <si>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</si>
  <si>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</si>
  <si>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</si>
  <si>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</si>
  <si>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</si>
  <si>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</si>
  <si>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</si>
  <si>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</si>
  <si>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</si>
  <si>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</si>
  <si>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</si>
  <si>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</si>
  <si>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</si>
  <si>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</si>
  <si>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</si>
  <si>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</si>
  <si>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</si>
  <si>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</si>
  <si>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</si>
  <si>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</si>
  <si>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</si>
  <si>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</si>
  <si>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</si>
  <si>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</si>
  <si>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</si>
  <si>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</si>
  <si>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</si>
  <si>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</si>
  <si>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</si>
  <si>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</si>
  <si>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</si>
  <si>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</si>
  <si>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</si>
  <si>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</si>
  <si>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</si>
  <si>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</si>
  <si>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</si>
  <si>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</si>
  <si>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</si>
  <si>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</si>
  <si>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</si>
  <si>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</si>
  <si>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</si>
  <si>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</si>
  <si>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</si>
  <si>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</si>
  <si>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</si>
  <si>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</si>
  <si>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</si>
  <si>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</si>
  <si>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</si>
  <si>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</si>
  <si>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</si>
  <si>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</si>
  <si>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</si>
  <si>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</si>
  <si>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</si>
  <si>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</si>
  <si>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</si>
  <si>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</si>
  <si>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</si>
  <si>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</si>
  <si>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</si>
  <si>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</si>
  <si>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</si>
  <si>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</si>
  <si>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</si>
  <si>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</si>
  <si>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</si>
  <si>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</si>
  <si>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</si>
  <si>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</si>
  <si>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</si>
  <si>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</si>
  <si>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</si>
  <si>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</si>
  <si>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</si>
  <si>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</si>
  <si>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</si>
  <si>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</si>
  <si>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</si>
  <si>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</si>
  <si>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</si>
  <si>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</si>
  <si>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</si>
  <si>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</si>
  <si>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</si>
  <si>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</si>
  <si>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</si>
  <si>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</si>
  <si>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</si>
  <si>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</si>
  <si>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</si>
  <si>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</si>
  <si>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</si>
  <si>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</si>
  <si>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</si>
  <si>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</si>
  <si>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</si>
  <si>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</si>
  <si>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</si>
  <si>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</si>
  <si>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</si>
  <si>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</si>
  <si>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</si>
  <si>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</si>
  <si>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</si>
  <si>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</si>
  <si>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</si>
  <si>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</si>
  <si>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</si>
  <si>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</si>
  <si>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</si>
  <si>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</si>
  <si>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</si>
  <si>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</si>
  <si>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</si>
  <si>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</si>
  <si>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</si>
  <si>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</si>
  <si>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</si>
  <si>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</si>
  <si>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</si>
  <si>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</si>
  <si>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</si>
  <si>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</si>
  <si>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</si>
  <si>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</si>
  <si>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</si>
  <si>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</si>
  <si>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</si>
  <si>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</si>
  <si>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</si>
  <si>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</si>
  <si>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</si>
  <si>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</si>
  <si>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</si>
  <si>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</si>
  <si>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</si>
  <si>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</si>
  <si>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</si>
  <si>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</si>
  <si>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</si>
  <si>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</si>
  <si>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</si>
  <si>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</si>
  <si>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</si>
  <si>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</si>
  <si>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</si>
  <si>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</si>
  <si>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</si>
  <si>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</si>
  <si>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</si>
  <si>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</si>
  <si>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</si>
  <si>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</si>
  <si>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</si>
  <si>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</si>
  <si>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</si>
  <si>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</si>
  <si>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</si>
  <si>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</si>
  <si>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</si>
  <si>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</si>
  <si>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</si>
  <si>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</si>
  <si>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</si>
  <si>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</si>
  <si>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</si>
  <si>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</si>
  <si>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</si>
  <si>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</si>
  <si>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</si>
  <si>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</si>
  <si>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</si>
  <si>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</si>
  <si>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</si>
  <si>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</si>
  <si>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</si>
  <si>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</si>
  <si>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</si>
  <si>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</si>
  <si>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</si>
  <si>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</si>
  <si>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</si>
  <si>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</si>
  <si>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</si>
  <si>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</si>
  <si>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</si>
  <si>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</si>
  <si>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</si>
  <si>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</si>
  <si>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</si>
  <si>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</si>
  <si>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</si>
  <si>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</si>
  <si>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</si>
  <si>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</si>
  <si>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</si>
  <si>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</si>
  <si>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</si>
  <si>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</si>
  <si>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</si>
  <si>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</si>
  <si>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</si>
  <si>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</si>
  <si>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</si>
  <si>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</si>
  <si>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</si>
  <si>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</si>
  <si>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</si>
  <si>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</si>
  <si>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</si>
  <si>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</si>
  <si>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</si>
  <si>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</si>
  <si>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</si>
  <si>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</si>
  <si>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</si>
  <si>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</si>
  <si>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</si>
  <si>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</si>
  <si>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</si>
  <si>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</si>
  <si>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</si>
  <si>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</si>
  <si>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</si>
  <si>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</si>
  <si>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</si>
  <si>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</si>
  <si>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</si>
  <si>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</si>
  <si>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</si>
  <si>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</si>
  <si>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</si>
  <si>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</si>
  <si>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</si>
  <si>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</si>
  <si>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</si>
  <si>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</si>
  <si>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</si>
  <si>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</si>
  <si>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</si>
  <si>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</si>
  <si>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</si>
  <si>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</si>
  <si>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</si>
  <si>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</si>
  <si>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</si>
  <si>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</si>
  <si>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</si>
  <si>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</si>
  <si>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</si>
  <si>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</si>
  <si>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</si>
  <si>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</si>
  <si>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</si>
  <si>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</si>
  <si>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</si>
  <si>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</si>
  <si>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</si>
  <si>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</si>
  <si>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</si>
  <si>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</si>
  <si>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</si>
  <si>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</si>
  <si>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</si>
  <si>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</si>
  <si>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</si>
  <si>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</si>
  <si>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</si>
  <si>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</si>
  <si>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</si>
  <si>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</si>
  <si>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</si>
  <si>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</si>
  <si>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</si>
  <si>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</si>
  <si>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</si>
  <si>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</si>
  <si>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</si>
  <si>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</si>
  <si>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</si>
  <si>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</si>
  <si>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</si>
  <si>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</si>
  <si>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</si>
  <si>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</si>
  <si>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</si>
  <si>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</si>
  <si>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</si>
  <si>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</si>
  <si>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</si>
  <si>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</si>
  <si>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</si>
  <si>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</si>
  <si>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</si>
  <si>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</si>
  <si>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</si>
  <si>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</si>
  <si>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</si>
  <si>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</si>
  <si>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</si>
  <si>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</si>
  <si>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</si>
  <si>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</si>
  <si>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</si>
  <si>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</si>
  <si>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</si>
  <si>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</si>
  <si>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</si>
  <si>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</si>
  <si>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</si>
  <si>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</si>
  <si>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</si>
  <si>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</si>
  <si>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</si>
  <si>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</si>
  <si>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</si>
  <si>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</si>
  <si>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</si>
  <si>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</si>
  <si>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</si>
  <si>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</si>
  <si>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</si>
  <si>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</si>
  <si>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</si>
  <si>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</si>
  <si>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</si>
  <si>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</si>
  <si>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</si>
  <si>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</si>
  <si>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</si>
  <si>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</si>
  <si>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</si>
  <si>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</si>
  <si>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</si>
  <si>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</si>
  <si>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</si>
  <si>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</si>
  <si>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</si>
  <si>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</si>
  <si>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</si>
  <si>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</si>
  <si>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</si>
  <si>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</si>
  <si>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</si>
  <si>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</si>
  <si>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</si>
  <si>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</si>
  <si>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</si>
  <si>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</si>
  <si>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</si>
  <si>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</si>
  <si>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</si>
  <si>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</si>
  <si>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</si>
  <si>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</si>
  <si>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</si>
  <si>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</si>
  <si>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</si>
  <si>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</si>
  <si>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</si>
  <si>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</si>
  <si>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</si>
  <si>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</si>
  <si>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</si>
  <si>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</si>
  <si>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</si>
  <si>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</si>
  <si>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</si>
  <si>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</si>
  <si>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</si>
  <si>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</si>
  <si>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</si>
  <si>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</si>
  <si>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</si>
  <si>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</si>
  <si>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</si>
  <si>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</si>
  <si>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</si>
  <si>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</si>
  <si>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</si>
  <si>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</si>
  <si>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</si>
  <si>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</si>
  <si>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</si>
  <si>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</si>
  <si>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</si>
  <si>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</si>
  <si>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</si>
  <si>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</si>
  <si>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</si>
  <si>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</si>
  <si>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</si>
  <si>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</si>
  <si>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</si>
  <si>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</si>
  <si>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</si>
  <si>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</si>
  <si>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</si>
  <si>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</si>
  <si>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</si>
  <si>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</si>
  <si>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</si>
  <si>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</si>
  <si>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</si>
  <si>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</si>
  <si>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</si>
  <si>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</si>
  <si>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</si>
  <si>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</si>
  <si>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</si>
  <si>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</si>
  <si>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</si>
  <si>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</si>
  <si>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</si>
  <si>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</si>
  <si>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</si>
  <si>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</si>
  <si>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</si>
  <si>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</si>
  <si>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</si>
  <si>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</si>
  <si>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</si>
  <si>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</si>
  <si>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</si>
  <si>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</si>
  <si>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</si>
  <si>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</si>
  <si>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</si>
  <si>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</si>
  <si>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</si>
  <si>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</si>
  <si>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</si>
  <si>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</si>
  <si>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</si>
  <si>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</si>
  <si>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</si>
  <si>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</si>
  <si>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</si>
  <si>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</si>
  <si>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</si>
  <si>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</si>
  <si>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</si>
  <si>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</si>
  <si>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</si>
  <si>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</si>
  <si>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</si>
  <si>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</si>
  <si>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</si>
  <si>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</si>
  <si>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</si>
  <si>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</si>
  <si>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</si>
  <si>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</si>
  <si>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</si>
  <si>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</si>
  <si>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</si>
  <si>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</si>
  <si>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</si>
  <si>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</si>
  <si>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</si>
  <si>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</si>
  <si>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</si>
  <si>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</si>
  <si>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</si>
  <si>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</si>
  <si>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</si>
  <si>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</si>
  <si>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</si>
  <si>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</si>
  <si>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</si>
  <si>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</si>
  <si>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</si>
  <si>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</si>
  <si>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</si>
  <si>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</si>
  <si>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</si>
  <si>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</si>
  <si>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</si>
  <si>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</si>
  <si>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</si>
  <si>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</si>
  <si>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</si>
  <si>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</si>
  <si>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</si>
  <si>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</si>
  <si>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</si>
  <si>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</si>
  <si>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</si>
  <si>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</si>
  <si>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</si>
  <si>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</si>
  <si>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</si>
  <si>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</si>
  <si>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</si>
  <si>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</si>
  <si>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</si>
  <si>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</si>
  <si>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</si>
  <si>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</si>
  <si>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</si>
  <si>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</si>
  <si>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</si>
  <si>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</si>
  <si>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</si>
  <si>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</si>
  <si>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</si>
  <si>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</si>
  <si>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</si>
  <si>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</si>
  <si>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</si>
  <si>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</si>
  <si>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</si>
  <si>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</si>
  <si>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</si>
  <si>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</si>
  <si>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</si>
  <si>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</si>
  <si>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</si>
  <si>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</si>
  <si>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</si>
  <si>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</si>
  <si>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</si>
  <si>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</si>
  <si>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</si>
  <si>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</si>
  <si>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</si>
  <si>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</si>
  <si>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</si>
  <si>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</si>
  <si>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</si>
  <si>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</si>
  <si>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</si>
  <si>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</si>
  <si>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</si>
  <si>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</si>
  <si>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</si>
  <si>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</si>
  <si>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</si>
  <si>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</si>
  <si>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</si>
  <si>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</si>
  <si>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</si>
  <si>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</si>
  <si>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</si>
  <si>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</si>
  <si>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</si>
  <si>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</si>
  <si>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</si>
  <si>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</si>
  <si>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</si>
  <si>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</si>
  <si>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</si>
  <si>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</si>
  <si>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</si>
  <si>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</si>
  <si>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</si>
  <si>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</si>
  <si>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</si>
  <si>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</si>
  <si>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</si>
  <si>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</si>
  <si>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</si>
  <si>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</si>
  <si>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</si>
  <si>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</si>
  <si>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</si>
  <si>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</si>
  <si>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</si>
  <si>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</si>
  <si>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</si>
  <si>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</si>
  <si>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</si>
  <si>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</si>
  <si>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</si>
  <si>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</si>
  <si>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</si>
  <si>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</si>
  <si>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</si>
  <si>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</si>
  <si>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</si>
  <si>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</si>
  <si>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</si>
  <si>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</si>
  <si>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</si>
  <si>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</si>
  <si>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</si>
  <si>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</si>
  <si>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</si>
  <si>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</si>
  <si>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</si>
  <si>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</si>
  <si>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</si>
  <si>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</si>
  <si>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</si>
  <si>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</si>
  <si>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</si>
  <si>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</si>
  <si>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</si>
  <si>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</si>
  <si>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</si>
  <si>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</si>
  <si>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</si>
  <si>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</si>
  <si>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</si>
  <si>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</si>
  <si>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</si>
  <si>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</si>
  <si>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</si>
  <si>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</si>
  <si>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</si>
  <si>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</si>
  <si>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</si>
  <si>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</si>
  <si>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</si>
  <si>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</si>
  <si>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</si>
  <si>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</si>
  <si>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</si>
  <si>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</si>
  <si>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</si>
  <si>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</si>
  <si>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</si>
  <si>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</si>
  <si>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</si>
  <si>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</si>
  <si>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</si>
  <si>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</si>
  <si>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</si>
  <si>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</si>
  <si>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</si>
  <si>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</si>
  <si>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</si>
  <si>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</si>
  <si>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</si>
  <si>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</si>
  <si>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</si>
  <si>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</si>
  <si>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</si>
  <si>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</si>
  <si>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</si>
  <si>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</si>
  <si>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</si>
  <si>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</si>
  <si>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</si>
  <si>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</si>
  <si>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</si>
  <si>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</si>
  <si>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</si>
  <si>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</si>
  <si>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</si>
  <si>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</si>
  <si>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</si>
  <si>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</si>
  <si>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</si>
  <si>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</si>
  <si>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</si>
  <si>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</si>
  <si>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</si>
  <si>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</si>
  <si>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</si>
  <si>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</si>
  <si>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</si>
  <si>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</si>
  <si>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</si>
  <si>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</si>
  <si>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</si>
  <si>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</si>
  <si>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</si>
  <si>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</si>
  <si>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</si>
  <si>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</si>
  <si>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</si>
  <si>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</si>
  <si>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</si>
  <si>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</si>
  <si>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</si>
  <si>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</si>
  <si>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</si>
  <si>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</si>
  <si>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</si>
  <si>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</si>
  <si>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</si>
  <si>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</si>
  <si>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</si>
  <si>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</si>
  <si>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</si>
  <si>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</si>
  <si>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</si>
  <si>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</si>
  <si>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</si>
  <si>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</si>
  <si>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</si>
  <si>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</si>
  <si>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</si>
  <si>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</si>
  <si>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</si>
  <si>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</si>
  <si>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</si>
  <si>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</si>
  <si>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</si>
  <si>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</si>
  <si>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</si>
  <si>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</si>
  <si>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</si>
  <si>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</si>
  <si>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</si>
  <si>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</si>
  <si>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</si>
  <si>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</si>
  <si>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</si>
  <si>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</si>
  <si>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</si>
  <si>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</si>
  <si>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</si>
  <si>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</si>
  <si>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</si>
  <si>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</si>
  <si>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</si>
  <si>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</si>
  <si>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</si>
  <si>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</si>
  <si>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</si>
  <si>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</si>
  <si>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</si>
  <si>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</si>
  <si>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</si>
  <si>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</si>
  <si>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</si>
  <si>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</si>
  <si>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</si>
  <si>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</si>
  <si>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</si>
  <si>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</si>
  <si>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</si>
  <si>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</si>
  <si>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</si>
  <si>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</si>
  <si>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</si>
  <si>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</si>
  <si>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</si>
  <si>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</si>
  <si>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</si>
  <si>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</si>
  <si>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</si>
  <si>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</si>
  <si>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</si>
  <si>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</si>
  <si>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</si>
  <si>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</si>
  <si>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</si>
  <si>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</si>
  <si>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</si>
  <si>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</si>
  <si>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</si>
  <si>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</si>
  <si>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</si>
  <si>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</si>
  <si>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</si>
  <si>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</si>
  <si>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</si>
  <si>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</si>
  <si>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</si>
  <si>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</si>
  <si>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</si>
  <si>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</si>
  <si>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</si>
  <si>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</si>
  <si>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</si>
  <si>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</si>
  <si>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</si>
  <si>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</si>
  <si>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</si>
  <si>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</si>
  <si>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</si>
  <si>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</si>
  <si>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</si>
  <si>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</si>
  <si>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</si>
  <si>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</si>
  <si>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</si>
  <si>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</si>
  <si>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</si>
  <si>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</si>
  <si>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</si>
  <si>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</si>
  <si>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</si>
  <si>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</si>
  <si>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</si>
  <si>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</si>
  <si>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</si>
  <si>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</si>
  <si>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</si>
  <si>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</si>
  <si>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</si>
  <si>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</si>
  <si>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</si>
  <si>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</si>
  <si>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</si>
  <si>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</si>
  <si>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</si>
  <si>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</si>
  <si>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</si>
  <si>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</si>
  <si>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</si>
  <si>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</si>
  <si>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</si>
  <si>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</si>
  <si>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</si>
  <si>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</si>
  <si>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</si>
  <si>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</si>
  <si>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</si>
  <si>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</si>
  <si>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</si>
  <si>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</si>
  <si>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</si>
  <si>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</si>
  <si>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</si>
  <si>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</si>
  <si>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</si>
  <si>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</si>
  <si>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</si>
  <si>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</si>
  <si>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</si>
  <si>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</si>
  <si>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</si>
  <si>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</si>
  <si>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</si>
  <si>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</si>
  <si>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</si>
  <si>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</si>
  <si>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</si>
  <si>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</si>
  <si>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</si>
  <si>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</si>
  <si>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</si>
  <si>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</si>
  <si>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</si>
  <si>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</si>
  <si>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</si>
  <si>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</si>
  <si>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</si>
  <si>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</si>
  <si>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</si>
  <si>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</si>
  <si>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</si>
  <si>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</si>
  <si>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</si>
  <si>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</si>
  <si>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</si>
  <si>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</si>
  <si>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</si>
  <si>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</si>
  <si>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</si>
  <si>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</si>
  <si>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</si>
  <si>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</si>
  <si>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</si>
  <si>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</si>
  <si>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</si>
  <si>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</si>
  <si>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</si>
  <si>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</si>
  <si>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</si>
  <si>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</si>
  <si>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</si>
  <si>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</si>
  <si>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</si>
  <si>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</si>
  <si>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</si>
  <si>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</si>
  <si>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</si>
  <si>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</si>
  <si>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</si>
  <si>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</si>
  <si>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</si>
  <si>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</si>
  <si>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</si>
  <si>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</si>
  <si>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</si>
  <si>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</si>
  <si>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</si>
  <si>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</si>
  <si>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</si>
  <si>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</si>
  <si>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</si>
  <si>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</si>
  <si>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</si>
  <si>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</si>
  <si>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</si>
  <si>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</si>
  <si>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</si>
  <si>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</si>
  <si>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</si>
  <si>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</si>
  <si>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</si>
  <si>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</si>
  <si>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</si>
  <si>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</si>
  <si>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</si>
  <si>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</si>
  <si>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</si>
  <si>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</si>
  <si>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</si>
  <si>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</si>
  <si>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</si>
  <si>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</si>
  <si>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</si>
  <si>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</si>
  <si>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</si>
  <si>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</si>
  <si>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</si>
  <si>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</si>
  <si>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</si>
  <si>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</si>
  <si>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</si>
  <si>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</si>
  <si>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</si>
  <si>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</si>
  <si>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</si>
  <si>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</si>
  <si>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</si>
  <si>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</si>
  <si>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</si>
  <si>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</si>
  <si>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</si>
  <si>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</si>
  <si>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</si>
  <si>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</si>
  <si>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</si>
  <si>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</si>
  <si>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</si>
  <si>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</si>
  <si>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</si>
  <si>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</si>
  <si>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</si>
  <si>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</si>
  <si>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</si>
  <si>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</si>
  <si>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</si>
  <si>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</si>
  <si>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</si>
  <si>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</si>
  <si>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</si>
  <si>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</si>
  <si>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</si>
  <si>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</si>
  <si>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</si>
  <si>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</si>
  <si>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</si>
  <si>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</si>
  <si>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</si>
  <si>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</si>
  <si>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</si>
  <si>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</si>
  <si>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</si>
  <si>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</si>
  <si>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</si>
  <si>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</si>
  <si>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</si>
  <si>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</si>
  <si>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</si>
  <si>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</si>
  <si>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</si>
  <si>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</si>
  <si>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</si>
  <si>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</si>
  <si>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</si>
  <si>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</si>
  <si>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</si>
  <si>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</si>
  <si>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</si>
  <si>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</si>
  <si>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</si>
  <si>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</si>
  <si>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</si>
  <si>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</si>
  <si>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</si>
  <si>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</si>
  <si>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</si>
  <si>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</si>
  <si>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</si>
  <si>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</si>
  <si>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</si>
  <si>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</si>
  <si>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</si>
  <si>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</si>
  <si>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</si>
  <si>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</si>
  <si>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</si>
  <si>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</si>
  <si>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</si>
  <si>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</si>
  <si>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</si>
  <si>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</si>
  <si>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</si>
  <si>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</si>
  <si>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</si>
  <si>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</si>
  <si>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</si>
  <si>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</si>
  <si>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</si>
  <si>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</si>
  <si>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</si>
  <si>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</si>
  <si>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</si>
  <si>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</si>
  <si>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</si>
  <si>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</si>
  <si>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</si>
  <si>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</si>
  <si>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</si>
  <si>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</si>
  <si>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</si>
  <si>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</si>
  <si>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</si>
  <si>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</si>
  <si>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</si>
  <si>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</si>
  <si>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</si>
  <si>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</si>
  <si>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</si>
  <si>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</si>
  <si>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</si>
  <si>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</si>
  <si>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</si>
  <si>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</si>
  <si>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</si>
  <si>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</si>
  <si>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</si>
  <si>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</si>
  <si>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</si>
  <si>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</si>
  <si>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</si>
  <si>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</si>
  <si>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</si>
  <si>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</si>
  <si>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</si>
  <si>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</si>
  <si>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</si>
  <si>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</si>
  <si>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</si>
  <si>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</si>
  <si>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</si>
  <si>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</si>
  <si>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</si>
  <si>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</si>
  <si>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</si>
  <si>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</si>
  <si>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</si>
  <si>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</si>
  <si>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</si>
  <si>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</si>
  <si>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</si>
  <si>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</si>
  <si>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</si>
  <si>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</si>
  <si>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</si>
  <si>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</si>
  <si>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</si>
  <si>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</si>
  <si>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</si>
  <si>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</si>
  <si>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</si>
  <si>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</si>
  <si>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</si>
  <si>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</si>
  <si>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</si>
  <si>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</si>
  <si>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</si>
  <si>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</si>
  <si>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</si>
  <si>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</si>
  <si>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</si>
  <si>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</si>
  <si>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</si>
  <si>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</si>
  <si>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</si>
  <si>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</si>
  <si>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</si>
  <si>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</si>
  <si>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</si>
  <si>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</si>
  <si>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</si>
  <si>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</si>
  <si>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</si>
  <si>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</si>
  <si>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</si>
  <si>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</si>
  <si>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</si>
  <si>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</si>
  <si>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</si>
  <si>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</si>
  <si>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</si>
  <si>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</si>
  <si>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</si>
  <si>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</si>
  <si>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</si>
  <si>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</si>
  <si>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</si>
  <si>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</si>
  <si>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</si>
  <si>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</si>
  <si>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</si>
  <si>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</si>
  <si>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</si>
  <si>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</si>
  <si>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</si>
  <si>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</si>
  <si>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</si>
  <si>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</si>
  <si>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</si>
  <si>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</si>
  <si>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</si>
  <si>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</si>
  <si>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</si>
  <si>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</si>
  <si>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</si>
  <si>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</si>
  <si>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</si>
  <si>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</si>
  <si>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</si>
  <si>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</si>
  <si>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</si>
  <si>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</si>
  <si>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</si>
  <si>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</si>
  <si>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</si>
  <si>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</si>
  <si>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</si>
  <si>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</si>
  <si>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</si>
  <si>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</si>
  <si>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</si>
  <si>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</si>
  <si>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</si>
  <si>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</si>
  <si>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</si>
  <si>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</si>
  <si>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</si>
  <si>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</si>
  <si>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</si>
  <si>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</si>
  <si>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</si>
  <si>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</si>
  <si>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</si>
  <si>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</si>
  <si>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</si>
  <si>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</si>
  <si>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</si>
  <si>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</si>
  <si>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</si>
  <si>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</si>
  <si>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</si>
  <si>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</si>
  <si>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</si>
  <si>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</si>
  <si>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</si>
  <si>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</si>
  <si>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</si>
  <si>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</si>
  <si>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</si>
  <si>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</si>
  <si>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</si>
  <si>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</si>
  <si>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</si>
  <si>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</si>
  <si>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</si>
  <si>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</si>
  <si>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</si>
  <si>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</si>
  <si>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</si>
  <si>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</si>
  <si>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</si>
  <si>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</si>
  <si>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</si>
  <si>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</si>
  <si>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</si>
  <si>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</si>
  <si>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</si>
  <si>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</si>
  <si>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</si>
  <si>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</si>
  <si>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</si>
  <si>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</si>
  <si>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</si>
  <si>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</si>
  <si>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</si>
  <si>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</si>
  <si>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</si>
  <si>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</si>
  <si>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</si>
  <si>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</si>
  <si>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</si>
  <si>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</si>
  <si>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</si>
  <si>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</si>
  <si>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</si>
  <si>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</si>
  <si>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</si>
  <si>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</si>
  <si>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</si>
  <si>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</si>
  <si>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</si>
  <si>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</si>
  <si>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</si>
  <si>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</si>
  <si>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</si>
  <si>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</si>
  <si>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</si>
  <si>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</si>
  <si>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</si>
  <si>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</si>
  <si>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</si>
  <si>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</si>
  <si>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</si>
  <si>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</si>
  <si>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</si>
  <si>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</si>
  <si>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</si>
  <si>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</si>
  <si>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</si>
  <si>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</si>
  <si>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</si>
  <si>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</si>
  <si>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</si>
  <si>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</si>
  <si>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</si>
  <si>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</si>
  <si>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</si>
  <si>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</si>
  <si>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</si>
  <si>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</si>
  <si>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</si>
  <si>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</si>
  <si>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</si>
  <si>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</si>
  <si>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</si>
  <si>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</si>
  <si>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</si>
  <si>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</si>
  <si>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</si>
  <si>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</si>
  <si>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</si>
  <si>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</si>
  <si>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</si>
  <si>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</si>
  <si>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</si>
  <si>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</si>
  <si>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</si>
  <si>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</si>
  <si>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</si>
  <si>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</si>
  <si>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</si>
  <si>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</si>
  <si>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</si>
  <si>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</si>
  <si>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</si>
  <si>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</si>
  <si>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</si>
  <si>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</si>
  <si>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</si>
  <si>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</si>
  <si>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</si>
  <si>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</si>
  <si>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</si>
  <si>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</si>
  <si>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</si>
  <si>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</si>
  <si>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</si>
  <si>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</si>
  <si>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</si>
  <si>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</si>
  <si>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</si>
  <si>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</si>
  <si>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</si>
  <si>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</si>
  <si>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</si>
  <si>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</si>
  <si>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</si>
  <si>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</si>
  <si>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</si>
  <si>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</si>
  <si>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</si>
  <si>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</si>
  <si>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</si>
  <si>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</si>
  <si>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</si>
  <si>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</si>
  <si>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</si>
  <si>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</si>
  <si>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</si>
  <si>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</si>
  <si>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</si>
  <si>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</si>
  <si>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</si>
  <si>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</si>
  <si>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</si>
  <si>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</si>
  <si>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</si>
  <si>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</si>
  <si>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</si>
  <si>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</si>
  <si>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</si>
  <si>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</si>
  <si>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</si>
  <si>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</si>
  <si>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</si>
  <si>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</si>
  <si>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</si>
  <si>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</si>
  <si>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</si>
  <si>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</si>
  <si>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</si>
  <si>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</si>
  <si>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</si>
  <si>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</si>
  <si>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</si>
  <si>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</si>
  <si>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</si>
  <si>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</si>
  <si>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</si>
  <si>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</si>
  <si>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</si>
  <si>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</si>
  <si>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</si>
  <si>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</si>
  <si>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</si>
  <si>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</si>
  <si>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</si>
  <si>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</si>
  <si>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</si>
  <si>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</si>
  <si>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</si>
  <si>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</si>
  <si>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</si>
  <si>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</si>
  <si>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</si>
  <si>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</si>
  <si>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</si>
  <si>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</si>
  <si>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</si>
  <si>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</si>
  <si>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</si>
  <si>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</si>
  <si>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</si>
  <si>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</si>
  <si>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</si>
  <si>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</si>
  <si>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</si>
  <si>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</si>
  <si>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</si>
  <si>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</si>
  <si>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</si>
  <si>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</si>
  <si>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</si>
  <si>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</si>
  <si>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</si>
  <si>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</si>
  <si>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</si>
  <si>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</si>
  <si>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</si>
  <si>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</si>
  <si>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</si>
  <si>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</si>
  <si>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</si>
  <si>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</si>
  <si>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</si>
  <si>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</si>
  <si>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</si>
  <si>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</si>
  <si>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</si>
  <si>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</si>
  <si>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</si>
  <si>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</si>
  <si>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</si>
  <si>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</si>
  <si>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</si>
  <si>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</si>
  <si>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</si>
  <si>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</si>
  <si>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</si>
  <si>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</si>
  <si>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</si>
  <si>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</si>
  <si>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</si>
  <si>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</si>
  <si>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</si>
  <si>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</si>
  <si>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</si>
  <si>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</si>
  <si>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</si>
  <si>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</si>
  <si>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</si>
  <si>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</si>
  <si>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</si>
  <si>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</si>
  <si>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</si>
  <si>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</si>
  <si>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</si>
  <si>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</si>
  <si>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</si>
  <si>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</si>
  <si>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</si>
  <si>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</si>
  <si>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</si>
  <si>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</si>
  <si>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</si>
  <si>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</si>
  <si>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</si>
  <si>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</si>
  <si>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</si>
  <si>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</si>
  <si>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</si>
  <si>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</si>
  <si>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</si>
  <si>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</si>
  <si>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</si>
  <si>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</si>
  <si>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</si>
  <si>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</si>
  <si>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</si>
  <si>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</si>
  <si>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</si>
  <si>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</si>
  <si>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</si>
  <si>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</si>
  <si>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</si>
  <si>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</si>
  <si>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</si>
  <si>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</si>
  <si>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</si>
  <si>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</si>
  <si>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</si>
  <si>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</si>
  <si>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</si>
  <si>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</si>
  <si>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</si>
  <si>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</si>
  <si>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</si>
  <si>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</si>
  <si>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</si>
  <si>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</si>
  <si>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</si>
  <si>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</si>
  <si>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</si>
  <si>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</si>
  <si>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</si>
  <si>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</si>
  <si>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</si>
  <si>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</si>
  <si>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</si>
  <si>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</si>
  <si>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</si>
  <si>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</si>
  <si>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</si>
  <si>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</si>
  <si>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</si>
  <si>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</si>
  <si>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</si>
  <si>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</si>
  <si>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</si>
  <si>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</si>
  <si>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</si>
  <si>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</si>
  <si>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</si>
  <si>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</si>
  <si>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</si>
  <si>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</si>
  <si>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</si>
  <si>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</si>
  <si>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</si>
  <si>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</si>
  <si>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</si>
  <si>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</si>
  <si>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</si>
  <si>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</si>
  <si>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</si>
  <si>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</si>
  <si>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</si>
  <si>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</si>
  <si>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</si>
  <si>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</si>
  <si>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</si>
  <si>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</si>
  <si>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</si>
  <si>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</si>
  <si>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</si>
  <si>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</si>
  <si>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</si>
  <si>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</si>
  <si>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</si>
  <si>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</si>
  <si>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</si>
  <si>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</si>
  <si>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</si>
  <si>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</si>
  <si>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</si>
  <si>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</si>
  <si>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</si>
  <si>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</si>
  <si>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</si>
  <si>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</si>
  <si>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</si>
  <si>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</si>
  <si>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</si>
  <si>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</si>
  <si>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</si>
  <si>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</si>
  <si>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</si>
  <si>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</si>
  <si>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</si>
  <si>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</si>
  <si>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</si>
  <si>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</si>
  <si>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</si>
  <si>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</si>
  <si>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</si>
  <si>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</si>
  <si>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</si>
  <si>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</si>
  <si>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</si>
  <si>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</si>
  <si>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</si>
  <si>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</si>
  <si>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</si>
  <si>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</si>
  <si>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</si>
  <si>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</si>
  <si>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</si>
  <si>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</si>
  <si>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</si>
  <si>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</si>
  <si>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</si>
  <si>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</si>
  <si>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</si>
  <si>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</si>
  <si>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</si>
  <si>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</si>
  <si>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</si>
  <si>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</si>
  <si>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</si>
  <si>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</si>
  <si>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</si>
  <si>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</si>
  <si>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</si>
  <si>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</si>
  <si>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</si>
  <si>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</si>
  <si>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</si>
  <si>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</si>
  <si>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</si>
  <si>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</si>
  <si>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</si>
  <si>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</si>
  <si>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</si>
  <si>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</si>
  <si>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</si>
  <si>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</si>
  <si>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</si>
  <si>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</si>
  <si>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</si>
  <si>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</si>
  <si>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</si>
  <si>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</si>
  <si>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</si>
  <si>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</si>
  <si>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</si>
  <si>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</si>
  <si>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</si>
  <si>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</si>
  <si>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</si>
  <si>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</si>
  <si>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</si>
  <si>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</si>
  <si>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</si>
  <si>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</si>
  <si>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</si>
  <si>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</si>
  <si>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</si>
  <si>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</si>
  <si>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</si>
  <si>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</si>
  <si>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</si>
  <si>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</si>
  <si>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</si>
  <si>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</si>
  <si>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</si>
  <si>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</si>
  <si>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</si>
  <si>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</si>
  <si>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</si>
  <si>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</si>
  <si>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</si>
  <si>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</si>
  <si>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</si>
  <si>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</si>
  <si>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</si>
  <si>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</si>
  <si>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</si>
  <si>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</si>
  <si>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</si>
  <si>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</si>
  <si>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</si>
  <si>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</si>
  <si>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</si>
  <si>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</si>
  <si>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</si>
  <si>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</si>
  <si>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</si>
  <si>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</si>
  <si>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</si>
  <si>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</si>
  <si>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</si>
  <si>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</si>
  <si>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</si>
  <si>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</si>
  <si>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</si>
  <si>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</si>
  <si>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</si>
  <si>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</si>
  <si>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</si>
  <si>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</si>
  <si>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</si>
  <si>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</si>
  <si>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</si>
  <si>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</si>
  <si>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</si>
  <si>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</si>
  <si>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</si>
  <si>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</si>
  <si>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</si>
  <si>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</si>
  <si>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</si>
  <si>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</si>
  <si>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</si>
  <si>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</si>
  <si>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</si>
  <si>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</si>
  <si>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</si>
  <si>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</si>
  <si>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</si>
  <si>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</si>
  <si>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</si>
  <si>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</si>
  <si>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</si>
  <si>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</si>
  <si>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</si>
  <si>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</si>
  <si>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</si>
  <si>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</si>
  <si>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</si>
  <si>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</si>
  <si>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</si>
  <si>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</si>
  <si>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</si>
  <si>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</si>
  <si>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</si>
  <si>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</si>
  <si>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</si>
  <si>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</si>
  <si>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</si>
  <si>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</si>
  <si>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</si>
  <si>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</si>
  <si>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</si>
  <si>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</si>
  <si>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</si>
  <si>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</si>
  <si>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</si>
  <si>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</si>
  <si>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</si>
  <si>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</si>
  <si>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</si>
  <si>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</si>
  <si>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</si>
  <si>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</si>
  <si>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</si>
  <si>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</si>
  <si>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</si>
  <si>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</si>
  <si>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</si>
  <si>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</si>
  <si>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</si>
  <si>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</si>
  <si>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</si>
  <si>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</si>
  <si>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</si>
  <si>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</si>
  <si>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</si>
  <si>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</si>
  <si>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</si>
  <si>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</si>
  <si>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</si>
  <si>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</si>
  <si>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</si>
  <si>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</si>
  <si>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</si>
  <si>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</si>
  <si>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</si>
  <si>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</si>
  <si>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</si>
  <si>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</si>
  <si>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</si>
  <si>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</si>
  <si>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</si>
  <si>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</si>
  <si>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</si>
  <si>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</si>
  <si>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</si>
  <si>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</si>
  <si>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</si>
  <si>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</si>
  <si>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</si>
  <si>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</si>
  <si>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</si>
  <si>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</si>
  <si>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</si>
  <si>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</si>
  <si>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</si>
  <si>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</si>
  <si>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</si>
  <si>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</si>
  <si>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</si>
  <si>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</si>
  <si>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</si>
  <si>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</si>
  <si>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</si>
  <si>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</si>
  <si>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</si>
  <si>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</si>
  <si>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</si>
  <si>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</si>
  <si>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</si>
  <si>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</si>
  <si>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</si>
  <si>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</si>
  <si>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</si>
  <si>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</si>
  <si>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</si>
  <si>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</si>
  <si>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</si>
  <si>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</si>
  <si>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</si>
  <si>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</si>
  <si>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</si>
  <si>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</si>
  <si>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</si>
  <si>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</si>
  <si>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</si>
  <si>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</si>
  <si>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</si>
  <si>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</si>
  <si>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</si>
  <si>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</si>
  <si>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</si>
  <si>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</si>
  <si>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</si>
  <si>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</si>
  <si>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</si>
  <si>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</si>
  <si>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</si>
  <si>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</si>
  <si>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</si>
  <si>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</si>
  <si>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</si>
  <si>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</si>
  <si>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</si>
  <si>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</si>
  <si>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</si>
  <si>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</si>
  <si>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</si>
  <si>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</si>
  <si>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</si>
  <si>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</si>
  <si>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</si>
  <si>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</si>
  <si>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</si>
  <si>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</si>
  <si>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</si>
  <si>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</si>
  <si>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</si>
  <si>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</si>
  <si>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</si>
  <si>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</si>
  <si>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</si>
  <si>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</si>
  <si>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</si>
  <si>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</si>
  <si>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</si>
  <si>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</si>
  <si>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</si>
  <si>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</si>
  <si>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</si>
  <si>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</si>
  <si>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</si>
  <si>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</si>
  <si>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</si>
  <si>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</si>
  <si>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</si>
  <si>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</si>
  <si>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</si>
  <si>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</si>
  <si>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</si>
  <si>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</si>
  <si>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</si>
  <si>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</si>
  <si>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</si>
  <si>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</si>
  <si>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</si>
  <si>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</si>
  <si>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</si>
  <si>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</si>
  <si>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</si>
  <si>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</si>
  <si>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</si>
  <si>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</si>
  <si>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</si>
  <si>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</si>
  <si>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</si>
  <si>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</si>
  <si>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</si>
  <si>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</si>
  <si>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</si>
  <si>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</si>
  <si>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</si>
  <si>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</si>
  <si>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</si>
  <si>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</si>
  <si>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</si>
  <si>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</si>
  <si>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</si>
  <si>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</si>
  <si>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</si>
  <si>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</si>
  <si>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</si>
  <si>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</si>
  <si>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</si>
  <si>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</si>
  <si>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</si>
  <si>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</si>
  <si>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</si>
  <si>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</si>
  <si>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</si>
  <si>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</si>
  <si>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</si>
  <si>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</si>
  <si>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</si>
  <si>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</si>
  <si>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</si>
  <si>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</si>
  <si>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</si>
  <si>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</si>
  <si>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</si>
  <si>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</si>
  <si>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</si>
  <si>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</si>
  <si>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</si>
  <si>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</si>
  <si>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</si>
  <si>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</si>
  <si>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</si>
  <si>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</si>
  <si>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</si>
  <si>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</si>
  <si>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</si>
  <si>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</si>
  <si>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</si>
  <si>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</si>
  <si>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</si>
  <si>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</si>
  <si>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</si>
  <si>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</si>
  <si>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</si>
  <si>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</si>
  <si>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</si>
  <si>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</si>
  <si>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</si>
  <si>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</si>
  <si>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</si>
  <si>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</si>
  <si>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</si>
  <si>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</si>
  <si>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</si>
  <si>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</si>
  <si>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</si>
  <si>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</si>
  <si>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</si>
  <si>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</si>
  <si>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</si>
  <si>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</si>
  <si>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</si>
  <si>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</si>
  <si>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</si>
  <si>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</si>
  <si>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</si>
  <si>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</si>
  <si>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</si>
  <si>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</si>
  <si>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</si>
  <si>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</si>
  <si>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</si>
  <si>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</si>
  <si>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</si>
  <si>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</si>
  <si>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</si>
  <si>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</si>
  <si>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</si>
  <si>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</si>
  <si>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</si>
  <si>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</si>
  <si>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</si>
  <si>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</si>
  <si>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</si>
  <si>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</si>
  <si>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</si>
  <si>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</si>
  <si>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</si>
  <si>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</si>
  <si>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</si>
  <si>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</si>
  <si>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</si>
  <si>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</si>
  <si>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</si>
  <si>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</si>
  <si>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</si>
  <si>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</si>
  <si>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</si>
  <si>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</si>
  <si>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</si>
  <si>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</si>
  <si>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</si>
  <si>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</si>
  <si>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</si>
  <si>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</si>
  <si>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</si>
  <si>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</si>
  <si>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</si>
  <si>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</si>
  <si>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</si>
  <si>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</si>
  <si>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</si>
  <si>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</si>
  <si>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</si>
  <si>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</si>
  <si>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</si>
  <si>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</si>
  <si>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</si>
  <si>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</si>
  <si>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</si>
  <si>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</si>
  <si>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</si>
  <si>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</si>
  <si>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</si>
  <si>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</si>
  <si>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</si>
  <si>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</si>
  <si>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</si>
  <si>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</si>
  <si>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</si>
  <si>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</si>
  <si>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</si>
  <si>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</si>
  <si>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</si>
  <si>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</si>
  <si>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</si>
  <si>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</si>
  <si>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</si>
  <si>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</si>
  <si>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</si>
  <si>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</si>
  <si>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</si>
  <si>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</si>
  <si>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</si>
  <si>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</si>
  <si>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</si>
  <si>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</si>
  <si>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</si>
  <si>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</si>
  <si>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</si>
  <si>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</si>
  <si>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</si>
  <si>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</si>
  <si>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</si>
  <si>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</si>
  <si>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</si>
  <si>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</si>
  <si>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</si>
  <si>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</si>
  <si>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</si>
  <si>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</si>
  <si>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</si>
  <si>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</si>
  <si>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</si>
  <si>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</si>
  <si>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</si>
  <si>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</si>
  <si>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</si>
  <si>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</si>
  <si>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</si>
  <si>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</si>
  <si>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</si>
  <si>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</si>
  <si>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</si>
  <si>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</si>
  <si>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</si>
  <si>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</si>
  <si>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</si>
  <si>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</si>
  <si>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</si>
  <si>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</si>
  <si>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</si>
  <si>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</si>
  <si>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</si>
  <si>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</si>
  <si>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</si>
  <si>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</si>
  <si>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</si>
  <si>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</si>
  <si>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</si>
  <si>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</si>
  <si>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</si>
  <si>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</si>
  <si>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</si>
  <si>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</si>
  <si>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</si>
  <si>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</si>
  <si>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</si>
  <si>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</si>
  <si>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</si>
  <si>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</si>
  <si>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</si>
  <si>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</si>
  <si>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</si>
  <si>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</si>
  <si>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</si>
  <si>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</si>
  <si>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</si>
  <si>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</si>
  <si>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</si>
  <si>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</si>
  <si>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</si>
  <si>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</si>
  <si>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</si>
  <si>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</si>
  <si>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</si>
  <si>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</si>
  <si>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</si>
  <si>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</si>
  <si>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</si>
  <si>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</si>
  <si>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</si>
  <si>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</si>
  <si>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</si>
  <si>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</si>
  <si>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</si>
  <si>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</si>
  <si>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</si>
  <si>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</si>
  <si>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</si>
  <si>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</si>
  <si>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</si>
  <si>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</si>
  <si>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</si>
  <si>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</si>
  <si>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</si>
  <si>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</si>
  <si>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</si>
  <si>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</si>
  <si>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</si>
  <si>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</si>
  <si>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</si>
  <si>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</si>
  <si>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</si>
  <si>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</si>
  <si>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</si>
  <si>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</si>
  <si>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</si>
  <si>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</si>
  <si>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</si>
  <si>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</si>
  <si>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</si>
  <si>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</si>
  <si>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</si>
  <si>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</si>
  <si>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</si>
  <si>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</si>
  <si>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</si>
  <si>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</si>
  <si>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</si>
  <si>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</si>
  <si>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</si>
  <si>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</si>
  <si>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</si>
  <si>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</si>
  <si>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</si>
  <si>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</si>
  <si>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</si>
  <si>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</si>
  <si>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</si>
  <si>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</si>
  <si>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</si>
  <si>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</si>
  <si>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</si>
  <si>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</si>
  <si>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</si>
  <si>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</si>
  <si>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</si>
  <si>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</si>
  <si>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</si>
  <si>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</si>
  <si>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</si>
  <si>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</si>
  <si>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</si>
  <si>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</si>
  <si>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</si>
  <si>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</si>
  <si>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</si>
  <si>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</si>
  <si>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</si>
  <si>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</si>
  <si>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</si>
  <si>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</si>
  <si>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</si>
  <si>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</si>
  <si>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</si>
  <si>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</si>
  <si>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</si>
  <si>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</si>
  <si>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</si>
  <si>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</si>
  <si>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</si>
  <si>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</si>
  <si>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</si>
  <si>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</si>
  <si>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</si>
  <si>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</si>
  <si>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</si>
  <si>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</si>
  <si>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</si>
  <si>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</si>
  <si>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</si>
  <si>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</si>
  <si>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</si>
  <si>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</si>
  <si>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</si>
  <si>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</si>
  <si>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</si>
  <si>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</si>
  <si>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</si>
  <si>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</si>
  <si>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</si>
  <si>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</si>
  <si>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</si>
  <si>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</si>
  <si>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</si>
  <si>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</si>
  <si>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</si>
  <si>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</si>
  <si>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</si>
  <si>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</si>
  <si>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</si>
  <si>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</si>
  <si>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</si>
  <si>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</si>
  <si>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</si>
  <si>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</si>
  <si>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</si>
  <si>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</si>
  <si>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</si>
  <si>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</si>
  <si>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</si>
  <si>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</si>
  <si>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</si>
  <si>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</si>
  <si>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</si>
  <si>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</si>
  <si>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</si>
  <si>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</si>
  <si>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</si>
  <si>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</si>
  <si>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</si>
  <si>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</si>
  <si>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</si>
  <si>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</si>
  <si>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</si>
  <si>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</si>
  <si>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</si>
  <si>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</si>
  <si>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</si>
  <si>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</si>
  <si>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</si>
  <si>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</si>
  <si>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</si>
  <si>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</si>
  <si>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</si>
  <si>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</si>
  <si>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</si>
  <si>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</si>
  <si>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</si>
  <si>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</si>
  <si>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</si>
  <si>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</si>
  <si>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</si>
  <si>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</si>
  <si>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</si>
  <si>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</si>
  <si>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</si>
  <si>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</si>
  <si>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</si>
  <si>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</si>
  <si>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</si>
  <si>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</si>
  <si>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</si>
  <si>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</si>
  <si>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</si>
  <si>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</si>
  <si>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</si>
  <si>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</si>
  <si>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</si>
  <si>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</si>
  <si>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</si>
  <si>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</si>
  <si>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</si>
  <si>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</si>
  <si>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</si>
  <si>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</si>
  <si>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</si>
  <si>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</si>
  <si>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</si>
  <si>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</si>
  <si>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</si>
  <si>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</si>
  <si>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</si>
  <si>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</si>
  <si>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</si>
  <si>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</si>
  <si>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</si>
  <si>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</si>
  <si>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</si>
  <si>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</si>
  <si>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</si>
  <si>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</si>
  <si>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</si>
  <si>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</si>
  <si>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</si>
  <si>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</si>
  <si>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</si>
  <si>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</si>
  <si>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</si>
  <si>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</si>
  <si>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</si>
  <si>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</si>
  <si>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</si>
  <si>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</si>
  <si>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</si>
  <si>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</si>
  <si>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</si>
  <si>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</si>
  <si>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</si>
  <si>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</si>
  <si>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</si>
  <si>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</si>
  <si>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</si>
  <si>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</si>
  <si>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</si>
  <si>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</si>
  <si>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</si>
  <si>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</si>
  <si>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</si>
  <si>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</si>
  <si>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</si>
  <si>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</si>
  <si>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</si>
  <si>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</si>
  <si>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</si>
  <si>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</si>
  <si>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</si>
  <si>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</si>
  <si>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</si>
  <si>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</si>
  <si>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</si>
  <si>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</si>
  <si>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</si>
  <si>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</si>
  <si>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</si>
  <si>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</si>
  <si>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</si>
  <si>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</si>
  <si>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</si>
  <si>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</si>
  <si>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</si>
  <si>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</si>
  <si>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</si>
  <si>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</si>
  <si>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</si>
  <si>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</si>
  <si>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</si>
  <si>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</si>
  <si>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</si>
  <si>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</si>
  <si>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</si>
  <si>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</si>
  <si>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</si>
  <si>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</si>
  <si>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</si>
  <si>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</si>
  <si>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</si>
  <si>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</si>
  <si>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</si>
  <si>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</si>
  <si>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</si>
  <si>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</si>
  <si>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</si>
  <si>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</si>
  <si>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</si>
  <si>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</si>
  <si>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</si>
  <si>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</si>
  <si>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</si>
  <si>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</si>
  <si>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</si>
  <si>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</si>
  <si>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</si>
  <si>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</si>
  <si>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</si>
  <si>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</si>
  <si>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</si>
  <si>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</si>
  <si>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</si>
  <si>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</si>
  <si>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</si>
  <si>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</si>
  <si>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</si>
  <si>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</si>
  <si>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</si>
  <si>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</si>
  <si>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</si>
  <si>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</si>
  <si>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</si>
  <si>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</si>
  <si>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</si>
  <si>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</si>
  <si>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</si>
  <si>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</si>
  <si>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</si>
  <si>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</si>
  <si>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</si>
  <si>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</si>
  <si>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</si>
  <si>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</si>
  <si>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</si>
  <si>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</si>
  <si>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</si>
  <si>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</si>
  <si>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</si>
  <si>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</si>
  <si>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</si>
  <si>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</si>
  <si>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</si>
  <si>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</si>
  <si>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</si>
  <si>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</si>
  <si>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</si>
  <si>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</si>
  <si>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</si>
  <si>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</si>
  <si>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</si>
  <si>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</si>
  <si>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</si>
  <si>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</si>
  <si>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</si>
  <si>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</si>
  <si>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</si>
  <si>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</si>
  <si>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</si>
  <si>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</si>
  <si>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</si>
  <si>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</si>
  <si>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</si>
  <si>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</si>
  <si>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</si>
  <si>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</si>
  <si>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</si>
  <si>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</si>
  <si>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</si>
  <si>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</si>
  <si>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</si>
  <si>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</si>
  <si>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</si>
  <si>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</si>
  <si>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</si>
  <si>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</si>
  <si>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</si>
  <si>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</si>
  <si>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</si>
  <si>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</si>
  <si>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</si>
  <si>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</si>
  <si>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</si>
  <si>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</si>
  <si>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</si>
  <si>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</si>
  <si>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</si>
  <si>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</si>
  <si>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</si>
  <si>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</si>
  <si>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</si>
  <si>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</si>
  <si>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</si>
  <si>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</si>
  <si>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</si>
  <si>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</si>
  <si>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</si>
  <si>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</si>
  <si>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</si>
  <si>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</si>
  <si>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</si>
  <si>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</si>
  <si>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</si>
  <si>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</si>
  <si>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</si>
  <si>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</si>
  <si>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</si>
  <si>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</si>
  <si>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</si>
  <si>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</si>
  <si>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</si>
  <si>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</si>
  <si>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</si>
  <si>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</si>
  <si>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</si>
  <si>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</si>
  <si>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</si>
  <si>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</si>
  <si>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</si>
  <si>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</si>
  <si>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</si>
  <si>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</si>
  <si>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</si>
  <si>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</si>
  <si>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</si>
  <si>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</si>
  <si>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</si>
  <si>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</si>
  <si>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</si>
  <si>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</si>
  <si>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</si>
  <si>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</si>
  <si>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</si>
  <si>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</si>
  <si>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</si>
  <si>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</si>
  <si>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</si>
  <si>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</si>
  <si>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</si>
  <si>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</si>
  <si>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</si>
  <si>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</si>
  <si>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</si>
  <si>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</si>
  <si>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</si>
  <si>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</si>
  <si>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</si>
  <si>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</si>
  <si>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</si>
  <si>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</si>
  <si>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</si>
  <si>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</si>
  <si>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</si>
  <si>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</si>
  <si>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</si>
  <si>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</si>
  <si>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</si>
  <si>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</si>
  <si>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</si>
  <si>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</si>
  <si>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</si>
  <si>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</si>
  <si>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</si>
  <si>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</si>
  <si>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</si>
  <si>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</si>
  <si>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</si>
  <si>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</si>
  <si>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</si>
  <si>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</si>
  <si>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</si>
  <si>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</si>
  <si>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</si>
  <si>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</si>
  <si>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</si>
  <si>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</si>
  <si>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</si>
  <si>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</si>
  <si>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</si>
  <si>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</si>
  <si>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</si>
  <si>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</si>
  <si>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</si>
  <si>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</si>
  <si>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</si>
  <si>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</si>
  <si>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</si>
  <si>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</si>
  <si>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</si>
  <si>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</si>
  <si>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</si>
  <si>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</si>
  <si>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</si>
  <si>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</si>
  <si>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</si>
  <si>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</si>
  <si>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</si>
  <si>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</si>
  <si>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</si>
  <si>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</si>
  <si>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</si>
  <si>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</si>
  <si>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</si>
  <si>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</si>
  <si>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</si>
  <si>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</si>
  <si>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</si>
  <si>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</si>
  <si>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</si>
  <si>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</si>
  <si>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</si>
  <si>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</si>
  <si>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</si>
  <si>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</si>
  <si>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</si>
  <si>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</si>
  <si>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</si>
  <si>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</si>
  <si>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</si>
  <si>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</si>
  <si>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</si>
  <si>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</si>
  <si>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</si>
  <si>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</si>
  <si>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</si>
  <si>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</si>
  <si>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</si>
  <si>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</si>
  <si>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</si>
  <si>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</si>
  <si>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</si>
  <si>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</si>
  <si>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</si>
  <si>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</si>
  <si>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</si>
  <si>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</si>
  <si>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</si>
  <si>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</si>
  <si>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</si>
  <si>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</si>
  <si>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</si>
  <si>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</si>
  <si>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</si>
  <si>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</si>
  <si>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</si>
  <si>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</si>
  <si>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</si>
  <si>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</si>
  <si>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</si>
  <si>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</si>
  <si>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</si>
  <si>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</si>
  <si>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</si>
  <si>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</si>
  <si>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</si>
  <si>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</si>
  <si>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</si>
  <si>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</si>
  <si>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</si>
  <si>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</si>
  <si>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</si>
  <si>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</si>
  <si>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</si>
  <si>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</si>
  <si>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</si>
  <si>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</si>
  <si>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</si>
  <si>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</si>
  <si>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</si>
  <si>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</si>
  <si>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</si>
  <si>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</si>
  <si>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</si>
  <si>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</si>
  <si>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</si>
  <si>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</si>
  <si>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</si>
  <si>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</si>
  <si>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</si>
  <si>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</si>
  <si>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</si>
  <si>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</si>
  <si>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</si>
  <si>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</si>
  <si>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</si>
  <si>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</si>
  <si>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</si>
  <si>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</si>
  <si>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</si>
  <si>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</si>
  <si>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</si>
  <si>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</si>
  <si>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</si>
  <si>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</si>
  <si>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</si>
  <si>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</si>
  <si>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</si>
  <si>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</si>
  <si>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</si>
  <si>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</si>
  <si>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</si>
  <si>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</si>
  <si>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</si>
  <si>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</si>
  <si>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</si>
  <si>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</si>
  <si>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</si>
  <si>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</si>
  <si>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</si>
  <si>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</si>
  <si>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</si>
  <si>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</si>
  <si>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</si>
  <si>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</si>
  <si>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</si>
  <si>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</si>
  <si>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</si>
  <si>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</si>
  <si>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</si>
  <si>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</si>
  <si>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</si>
  <si>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</si>
  <si>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</si>
  <si>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</si>
  <si>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</si>
  <si>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</si>
  <si>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</si>
  <si>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</si>
  <si>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</si>
  <si>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</si>
  <si>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</si>
  <si>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</si>
  <si>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</si>
  <si>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</si>
  <si>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</si>
  <si>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</si>
  <si>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</si>
  <si>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</si>
  <si>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</si>
  <si>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</si>
  <si>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</si>
  <si>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</si>
  <si>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</si>
  <si>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</si>
  <si>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</si>
  <si>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</si>
  <si>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</si>
  <si>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</si>
  <si>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</si>
  <si>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</si>
  <si>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</si>
  <si>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</si>
  <si>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</si>
  <si>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</si>
  <si>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</si>
  <si>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</si>
  <si>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</si>
  <si>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</si>
  <si>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</si>
  <si>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</si>
  <si>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</si>
  <si>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</si>
  <si>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</si>
  <si>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</si>
  <si>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</si>
  <si>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</si>
  <si>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</si>
  <si>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</si>
  <si>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</si>
  <si>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</si>
  <si>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</si>
  <si>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</si>
  <si>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</si>
  <si>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</si>
  <si>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</si>
  <si>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</si>
  <si>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</si>
  <si>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</si>
  <si>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</si>
  <si>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</si>
  <si>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</si>
  <si>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</si>
  <si>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</si>
  <si>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</si>
  <si>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</si>
  <si>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</si>
  <si>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</si>
  <si>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</si>
  <si>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</si>
  <si>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</si>
  <si>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</si>
  <si>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</si>
  <si>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</si>
  <si>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</si>
  <si>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</si>
  <si>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</si>
  <si>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</si>
  <si>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</si>
  <si>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</si>
  <si>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</si>
  <si>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</si>
  <si>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</si>
  <si>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</si>
  <si>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</si>
  <si>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</si>
  <si>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</si>
  <si>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</si>
  <si>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</si>
  <si>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</si>
  <si>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</si>
  <si>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</si>
  <si>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</si>
  <si>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</si>
  <si>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</si>
  <si>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</si>
  <si>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</si>
  <si>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</si>
  <si>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</si>
  <si>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</si>
  <si>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</si>
  <si>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</si>
  <si>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</si>
  <si>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</si>
  <si>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</si>
  <si>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</si>
  <si>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</si>
  <si>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</si>
  <si>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</si>
  <si>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</si>
  <si>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</si>
  <si>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</si>
  <si>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</si>
  <si>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</si>
  <si>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</si>
  <si>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</si>
  <si>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</si>
  <si>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</si>
  <si>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</si>
  <si>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</si>
  <si>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</si>
  <si>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</si>
  <si>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</si>
  <si>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</si>
  <si>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</si>
  <si>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</si>
  <si>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</si>
  <si>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</si>
  <si>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</si>
  <si>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</si>
  <si>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</si>
  <si>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</si>
  <si>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</si>
  <si>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</si>
  <si>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</si>
  <si>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</si>
  <si>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</si>
  <si>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</si>
  <si>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</si>
  <si>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</si>
  <si>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</si>
  <si>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</si>
  <si>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</si>
  <si>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</si>
  <si>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</si>
  <si>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</si>
  <si>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</si>
  <si>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</si>
  <si>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</si>
  <si>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</si>
  <si>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</si>
  <si>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</si>
  <si>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</si>
  <si>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</si>
  <si>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</si>
  <si>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</si>
  <si>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</si>
  <si>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</si>
  <si>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</si>
  <si>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</si>
  <si>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</si>
  <si>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</si>
  <si>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</si>
  <si>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</si>
  <si>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</si>
  <si>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</si>
  <si>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</si>
  <si>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</si>
  <si>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</si>
  <si>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</si>
  <si>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</si>
  <si>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</si>
  <si>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</si>
  <si>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</si>
  <si>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</si>
  <si>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</si>
  <si>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</si>
  <si>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</si>
  <si>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</si>
  <si>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</si>
  <si>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</si>
  <si>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</si>
  <si>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</si>
  <si>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</si>
  <si>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</si>
  <si>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</si>
  <si>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</si>
  <si>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</si>
  <si>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</si>
  <si>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</si>
  <si>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</si>
  <si>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</si>
  <si>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</si>
  <si>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</si>
  <si>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</si>
  <si>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</si>
  <si>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</si>
  <si>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</si>
  <si>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</si>
  <si>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</si>
  <si>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</si>
  <si>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</si>
  <si>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</si>
  <si>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</si>
  <si>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</si>
  <si>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</si>
  <si>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</si>
  <si>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</si>
  <si>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</si>
  <si>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</si>
  <si>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</si>
  <si>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</si>
  <si>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</si>
  <si>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</si>
  <si>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</si>
  <si>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</si>
  <si>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</si>
  <si>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</si>
  <si>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</si>
  <si>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</si>
  <si>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</si>
  <si>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</si>
  <si>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</si>
  <si>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</si>
  <si>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</si>
  <si>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</si>
  <si>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</si>
  <si>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</si>
  <si>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</si>
  <si>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</si>
  <si>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</si>
  <si>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</si>
  <si>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</si>
  <si>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</si>
  <si>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</si>
  <si>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</si>
  <si>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</si>
  <si>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</si>
  <si>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</si>
  <si>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</si>
  <si>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</si>
  <si>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</si>
  <si>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</si>
  <si>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</si>
  <si>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</si>
  <si>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</si>
  <si>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</si>
  <si>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</si>
  <si>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</si>
  <si>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</si>
  <si>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</si>
  <si>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</si>
  <si>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</si>
  <si>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</si>
  <si>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</si>
  <si>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</si>
  <si>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</si>
  <si>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</si>
  <si>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</si>
  <si>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</si>
  <si>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</si>
  <si>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</si>
  <si>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</si>
  <si>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</si>
  <si>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</si>
  <si>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</si>
  <si>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</si>
  <si>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</si>
  <si>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</si>
  <si>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</si>
  <si>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</si>
  <si>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</si>
  <si>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</si>
  <si>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</si>
  <si>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</si>
  <si>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</si>
  <si>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</si>
  <si>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</si>
  <si>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</si>
  <si>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</si>
  <si>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</si>
  <si>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</si>
  <si>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</si>
  <si>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</si>
  <si>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</si>
  <si>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</si>
  <si>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</si>
  <si>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</si>
  <si>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</si>
  <si>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</si>
  <si>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</si>
  <si>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</si>
  <si>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</si>
  <si>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</si>
  <si>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</si>
  <si>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</si>
  <si>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</si>
  <si>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</si>
  <si>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</si>
  <si>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</si>
  <si>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</si>
  <si>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</si>
  <si>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</si>
  <si>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</si>
  <si>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</si>
  <si>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</si>
  <si>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</si>
  <si>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</si>
  <si>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</si>
  <si>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</si>
  <si>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</si>
  <si>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</si>
  <si>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</si>
  <si>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</si>
  <si>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</si>
  <si>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</si>
  <si>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</si>
  <si>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</si>
  <si>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</si>
  <si>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</si>
  <si>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</si>
  <si>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</si>
  <si>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</si>
  <si>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</si>
  <si>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</si>
  <si>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</si>
  <si>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</si>
  <si>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</si>
  <si>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</si>
  <si>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</si>
  <si>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</si>
  <si>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</si>
  <si>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</si>
  <si>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</si>
  <si>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</si>
  <si>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</si>
  <si>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</si>
  <si>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</si>
  <si>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</si>
  <si>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</si>
  <si>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</si>
  <si>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</si>
  <si>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</si>
  <si>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</si>
  <si>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</si>
  <si>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</si>
  <si>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</si>
  <si>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</si>
  <si>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</si>
  <si>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</si>
  <si>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</si>
  <si>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</si>
  <si>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</si>
  <si>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</si>
  <si>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</si>
  <si>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</si>
  <si>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</si>
  <si>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</si>
  <si>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</si>
  <si>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</si>
  <si>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</si>
  <si>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</si>
  <si>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</si>
  <si>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</si>
  <si>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</si>
  <si>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</si>
  <si>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</si>
  <si>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</si>
  <si>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</si>
  <si>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</si>
  <si>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</si>
  <si>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</si>
  <si>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</si>
  <si>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</si>
  <si>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</si>
  <si>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</si>
  <si>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</si>
  <si>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</si>
  <si>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</si>
  <si>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</si>
  <si>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</si>
  <si>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</si>
  <si>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</si>
  <si>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</si>
  <si>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</si>
  <si>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</si>
  <si>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</si>
  <si>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</si>
  <si>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</si>
  <si>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</si>
  <si>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</si>
  <si>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</si>
  <si>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</si>
  <si>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</si>
  <si>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</si>
  <si>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</si>
  <si>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</si>
  <si>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</si>
  <si>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</si>
  <si>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</si>
  <si>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</si>
  <si>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</si>
  <si>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</si>
  <si>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</si>
  <si>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</si>
  <si>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</si>
  <si>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</si>
  <si>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</si>
  <si>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</si>
  <si>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</si>
  <si>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</si>
  <si>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</si>
  <si>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</si>
  <si>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</si>
  <si>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</si>
  <si>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</si>
  <si>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</si>
  <si>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</si>
  <si>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</si>
  <si>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</si>
  <si>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</si>
  <si>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</si>
  <si>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</si>
  <si>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</si>
  <si>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</si>
  <si>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</si>
  <si>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</si>
  <si>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</si>
  <si>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</si>
  <si>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</si>
  <si>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</si>
  <si>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</si>
  <si>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</si>
  <si>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</si>
  <si>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</si>
  <si>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</si>
  <si>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</si>
  <si>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</si>
  <si>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</si>
  <si>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</si>
  <si>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</si>
  <si>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</si>
  <si>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</si>
  <si>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</si>
  <si>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</si>
  <si>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</si>
  <si>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</si>
  <si>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</si>
  <si>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</si>
  <si>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</si>
  <si>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</si>
  <si>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</si>
  <si>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</si>
  <si>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</si>
  <si>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</si>
  <si>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</si>
  <si>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</si>
  <si>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</si>
  <si>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</si>
  <si>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</si>
  <si>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</si>
  <si>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</si>
  <si>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</si>
  <si>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</si>
  <si>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</si>
  <si>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</si>
  <si>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</si>
  <si>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</si>
  <si>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</si>
  <si>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</si>
  <si>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</si>
  <si>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</si>
  <si>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</si>
  <si>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</si>
  <si>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</si>
  <si>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</si>
  <si>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</si>
  <si>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</si>
  <si>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</si>
  <si>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</si>
  <si>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</si>
  <si>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</si>
  <si>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</si>
  <si>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</si>
  <si>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</si>
  <si>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</si>
  <si>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</si>
  <si>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</si>
  <si>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</si>
  <si>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</si>
  <si>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</si>
  <si>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</si>
  <si>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</si>
  <si>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</si>
  <si>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</si>
  <si>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</si>
  <si>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</si>
  <si>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</si>
  <si>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</si>
  <si>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</si>
  <si>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</si>
  <si>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</si>
  <si>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</si>
  <si>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</si>
  <si>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</si>
  <si>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</si>
  <si>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</si>
  <si>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</si>
  <si>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</si>
  <si>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</si>
  <si>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</si>
  <si>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</si>
  <si>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</si>
  <si>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</si>
  <si>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</si>
  <si>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</si>
  <si>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</si>
  <si>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</si>
  <si>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</si>
  <si>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</si>
  <si>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</si>
  <si>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</si>
  <si>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</si>
  <si>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</si>
  <si>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</si>
  <si>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</si>
  <si>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</si>
  <si>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</si>
  <si>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</si>
  <si>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</si>
  <si>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</si>
  <si>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</si>
  <si>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</si>
  <si>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</si>
  <si>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</si>
  <si>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</si>
  <si>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</si>
  <si>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</si>
  <si>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</si>
  <si>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</si>
  <si>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</si>
  <si>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</si>
  <si>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</si>
  <si>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</si>
  <si>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</si>
  <si>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</si>
  <si>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</si>
  <si>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</si>
  <si>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</si>
  <si>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</si>
  <si>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</si>
  <si>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</si>
  <si>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</si>
  <si>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</si>
  <si>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</si>
  <si>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</si>
  <si>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</si>
  <si>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</si>
  <si>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</si>
  <si>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</si>
  <si>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</si>
  <si>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</si>
  <si>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</si>
  <si>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</si>
  <si>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</si>
  <si>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</si>
  <si>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</si>
  <si>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</si>
  <si>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</si>
  <si>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</si>
  <si>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</si>
  <si>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</si>
  <si>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</si>
  <si>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</si>
  <si>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</si>
  <si>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</si>
  <si>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</si>
  <si>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</si>
  <si>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</si>
  <si>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</si>
  <si>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</si>
  <si>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</si>
  <si>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</si>
  <si>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</si>
  <si>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</si>
  <si>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</si>
  <si>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</si>
  <si>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</si>
  <si>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</si>
  <si>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</si>
  <si>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</si>
  <si>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</si>
  <si>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</si>
  <si>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</si>
  <si>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</si>
  <si>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</si>
  <si>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</si>
  <si>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</si>
  <si>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</si>
  <si>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</si>
  <si>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</si>
  <si>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</si>
  <si>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</si>
  <si>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</si>
  <si>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</si>
  <si>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</si>
  <si>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</si>
  <si>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</si>
  <si>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</si>
  <si>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</si>
  <si>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</si>
  <si>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</si>
  <si>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</si>
  <si>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</si>
  <si>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</si>
  <si>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</si>
  <si>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</si>
  <si>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</si>
  <si>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</si>
  <si>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</si>
  <si>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</si>
  <si>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</si>
  <si>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</si>
  <si>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</si>
  <si>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</si>
  <si>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</si>
  <si>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</si>
  <si>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</si>
  <si>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</si>
  <si>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</si>
  <si>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</si>
  <si>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</si>
  <si>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</si>
  <si>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</si>
  <si>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</si>
  <si>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</si>
  <si>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</si>
  <si>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</si>
  <si>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</si>
  <si>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</si>
  <si>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</si>
  <si>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</si>
  <si>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</si>
  <si>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</si>
  <si>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</si>
  <si>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</si>
  <si>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</si>
  <si>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</si>
  <si>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</si>
  <si>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</si>
  <si>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</si>
  <si>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</si>
  <si>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</si>
  <si>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</si>
  <si>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</si>
  <si>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</si>
  <si>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</si>
  <si>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</si>
  <si>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</si>
  <si>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</si>
  <si>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</si>
  <si>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</si>
  <si>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</si>
  <si>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</si>
  <si>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</si>
  <si>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</si>
  <si>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</si>
  <si>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</si>
  <si>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</si>
  <si>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</si>
  <si>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</si>
  <si>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</si>
  <si>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</si>
  <si>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</si>
  <si>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</si>
  <si>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</si>
  <si>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</si>
  <si>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</si>
  <si>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</si>
  <si>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</si>
  <si>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</si>
  <si>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</si>
  <si>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</si>
  <si>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</si>
  <si>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</si>
  <si>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</si>
  <si>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</si>
  <si>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</si>
  <si>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</si>
  <si>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</si>
  <si>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</si>
  <si>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</si>
  <si>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</si>
  <si>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</si>
  <si>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</si>
  <si>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</si>
  <si>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</si>
  <si>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</si>
  <si>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</si>
  <si>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</si>
  <si>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</si>
  <si>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</si>
  <si>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</si>
  <si>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</si>
  <si>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</si>
  <si>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</si>
  <si>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</si>
  <si>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</si>
  <si>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</si>
  <si>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</si>
  <si>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</si>
  <si>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</si>
  <si>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</si>
  <si>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</si>
  <si>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</si>
  <si>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</si>
  <si>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</si>
  <si>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</si>
  <si>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</si>
  <si>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</si>
  <si>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</si>
  <si>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</si>
  <si>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</si>
  <si>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</si>
  <si>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</si>
  <si>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</si>
  <si>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</si>
  <si>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</si>
  <si>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</si>
  <si>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</si>
  <si>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</si>
  <si>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</si>
  <si>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</si>
  <si>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</si>
  <si>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</si>
  <si>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</si>
  <si>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</si>
  <si>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</si>
  <si>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</si>
  <si>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</si>
  <si>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</si>
  <si>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</si>
  <si>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</si>
  <si>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</si>
  <si>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</si>
  <si>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</si>
  <si>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</si>
  <si>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</si>
  <si>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</si>
  <si>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</si>
  <si>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</si>
  <si>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</si>
  <si>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</si>
  <si>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</si>
  <si>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</si>
  <si>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</si>
  <si>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</si>
  <si>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</si>
  <si>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</si>
  <si>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</si>
  <si>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</si>
  <si>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</si>
  <si>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</si>
  <si>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</si>
  <si>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</si>
  <si>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</si>
  <si>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</si>
  <si>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</si>
  <si>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</si>
  <si>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</si>
  <si>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</si>
  <si>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</si>
  <si>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</si>
  <si>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</si>
  <si>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</si>
  <si>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</si>
  <si>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</si>
  <si>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</si>
  <si>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</si>
  <si>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</si>
  <si>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</si>
  <si>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</si>
  <si>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</si>
  <si>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</si>
  <si>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</si>
  <si>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</si>
  <si>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</si>
  <si>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</si>
  <si>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</si>
  <si>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</si>
  <si>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</si>
  <si>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</si>
  <si>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</si>
  <si>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</si>
  <si>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</si>
  <si>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</si>
  <si>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</si>
  <si>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</si>
  <si>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</si>
  <si>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</si>
  <si>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</si>
  <si>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</si>
  <si>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</si>
  <si>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</si>
  <si>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</si>
  <si>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</si>
  <si>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</si>
  <si>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</si>
  <si>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</si>
  <si>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</si>
  <si>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</si>
  <si>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</si>
  <si>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</si>
  <si>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</si>
  <si>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</si>
  <si>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</si>
  <si>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</si>
  <si>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</si>
  <si>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</si>
  <si>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</si>
  <si>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</si>
  <si>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</si>
  <si>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</si>
  <si>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</si>
  <si>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</si>
  <si>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</si>
  <si>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</si>
  <si>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</si>
  <si>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</si>
  <si>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</si>
  <si>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</si>
  <si>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</si>
  <si>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</si>
  <si>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</si>
  <si>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</si>
  <si>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</si>
  <si>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</si>
  <si>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</si>
  <si>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</si>
  <si>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</si>
  <si>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</si>
  <si>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</si>
  <si>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</si>
  <si>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</si>
  <si>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</si>
  <si>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</si>
  <si>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</si>
  <si>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</si>
  <si>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</si>
  <si>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</si>
  <si>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</si>
  <si>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</si>
  <si>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</si>
  <si>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</si>
  <si>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</si>
  <si>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</si>
  <si>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</si>
  <si>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</si>
  <si>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</si>
  <si>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</si>
  <si>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</si>
  <si>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</si>
  <si>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</si>
  <si>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</si>
  <si>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</si>
  <si>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</si>
  <si>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</si>
  <si>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</si>
  <si>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</si>
  <si>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</si>
  <si>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</si>
  <si>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</si>
  <si>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</si>
  <si>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</si>
  <si>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</si>
  <si>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</si>
  <si>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</si>
  <si>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</si>
  <si>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</si>
  <si>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</si>
  <si>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</si>
  <si>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</si>
  <si>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</si>
  <si>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</si>
  <si>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</si>
  <si>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</si>
  <si>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</si>
  <si>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</si>
  <si>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</si>
  <si>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</si>
  <si>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</si>
  <si>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</si>
  <si>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</si>
  <si>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</si>
  <si>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</si>
  <si>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</si>
  <si>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</si>
  <si>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</si>
  <si>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</si>
  <si>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</si>
  <si>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</si>
  <si>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</si>
  <si>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</si>
  <si>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</si>
  <si>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</si>
  <si>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</si>
  <si>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</si>
  <si>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</si>
  <si>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</si>
  <si>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</si>
  <si>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</si>
  <si>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</si>
  <si>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</si>
  <si>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</si>
  <si>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</si>
  <si>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</si>
  <si>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</si>
  <si>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</si>
  <si>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</si>
  <si>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</si>
  <si>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</si>
  <si>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</si>
  <si>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</si>
  <si>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</si>
  <si>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</si>
  <si>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</si>
  <si>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</si>
  <si>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</si>
  <si>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</si>
  <si>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</si>
  <si>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</si>
  <si>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</si>
  <si>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</si>
  <si>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</si>
  <si>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</si>
  <si>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</si>
  <si>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</si>
  <si>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</si>
  <si>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</si>
  <si>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</si>
  <si>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</si>
  <si>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</si>
  <si>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</si>
  <si>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</si>
  <si>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</si>
  <si>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</si>
  <si>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</si>
  <si>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</si>
  <si>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</si>
  <si>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</si>
  <si>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</si>
  <si>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</si>
  <si>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</si>
  <si>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</si>
  <si>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</si>
  <si>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</si>
  <si>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</si>
  <si>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</si>
  <si>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</si>
  <si>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</si>
  <si>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</si>
  <si>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</si>
  <si>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</si>
  <si>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</si>
  <si>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</si>
  <si>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</si>
  <si>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</si>
  <si>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</si>
  <si>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</si>
  <si>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</si>
  <si>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</si>
  <si>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</si>
  <si>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</si>
  <si>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</si>
  <si>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</si>
  <si>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</si>
  <si>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</si>
  <si>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</si>
  <si>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</si>
  <si>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</si>
  <si>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</si>
  <si>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</si>
  <si>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</si>
  <si>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</si>
  <si>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</si>
  <si>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</si>
  <si>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</si>
  <si>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</si>
  <si>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</si>
  <si>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</si>
  <si>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</si>
  <si>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</si>
  <si>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</si>
  <si>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</si>
  <si>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</si>
  <si>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</si>
  <si>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</si>
  <si>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</si>
  <si>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</si>
  <si>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</si>
  <si>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</si>
  <si>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</si>
  <si>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</si>
  <si>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</si>
  <si>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</si>
  <si>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</si>
  <si>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</si>
  <si>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</si>
  <si>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</si>
  <si>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</si>
  <si>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</si>
  <si>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</si>
  <si>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</si>
  <si>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</si>
  <si>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</si>
  <si>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</si>
  <si>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</si>
  <si>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</si>
  <si>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</si>
  <si>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</si>
  <si>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</si>
  <si>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</si>
  <si>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</si>
  <si>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</si>
  <si>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</si>
  <si>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</si>
  <si>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</si>
  <si>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</si>
  <si>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</si>
  <si>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</si>
  <si>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</si>
  <si>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</si>
  <si>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</si>
  <si>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</si>
  <si>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</si>
  <si>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</si>
  <si>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</si>
  <si>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</si>
  <si>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</si>
  <si>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</si>
  <si>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</si>
  <si>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</si>
  <si>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</si>
  <si>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</si>
  <si>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</si>
  <si>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</si>
  <si>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</si>
  <si>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</si>
  <si>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</si>
  <si>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</si>
  <si>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</si>
  <si>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</si>
  <si>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</si>
  <si>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</si>
  <si>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</si>
  <si>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</si>
  <si>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</si>
  <si>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</si>
  <si>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</si>
  <si>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</si>
  <si>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</si>
  <si>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</si>
  <si>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</si>
  <si>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</si>
  <si>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</si>
  <si>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</si>
  <si>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</si>
  <si>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</si>
  <si>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</si>
  <si>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</si>
  <si>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</si>
  <si>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</si>
  <si>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</si>
  <si>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</si>
  <si>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</si>
  <si>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</si>
  <si>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</si>
  <si>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</si>
  <si>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</si>
  <si>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</si>
  <si>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</si>
  <si>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</si>
  <si>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</si>
  <si>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</si>
  <si>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</si>
  <si>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</si>
  <si>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</si>
  <si>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</si>
  <si>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</si>
  <si>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</si>
  <si>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</si>
  <si>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</si>
  <si>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</si>
  <si>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</si>
  <si>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</si>
  <si>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</si>
  <si>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</si>
  <si>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</si>
  <si>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</si>
  <si>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</si>
  <si>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</si>
  <si>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</si>
  <si>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</si>
  <si>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</si>
  <si>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</si>
  <si>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</si>
  <si>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</si>
  <si>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</si>
  <si>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</si>
  <si>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</si>
  <si>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</si>
  <si>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</si>
  <si>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</si>
  <si>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</si>
  <si>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</si>
  <si>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</si>
  <si>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</si>
  <si>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</si>
  <si>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</si>
  <si>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</si>
  <si>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</si>
  <si>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</si>
  <si>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</si>
  <si>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</si>
  <si>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</si>
  <si>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</si>
  <si>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</si>
  <si>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</si>
  <si>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</si>
  <si>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</si>
  <si>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</si>
  <si>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</si>
  <si>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</si>
  <si>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</si>
  <si>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</si>
  <si>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</si>
  <si>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</si>
  <si>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</si>
  <si>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</si>
  <si>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</si>
  <si>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</si>
  <si>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</si>
  <si>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</si>
  <si>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</si>
  <si>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</si>
  <si>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</si>
  <si>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</si>
  <si>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</si>
  <si>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</si>
  <si>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</si>
  <si>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</si>
  <si>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</si>
  <si>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</si>
  <si>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</si>
  <si>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</si>
  <si>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</si>
  <si>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</si>
  <si>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</si>
  <si>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</si>
  <si>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</si>
  <si>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</si>
  <si>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</si>
  <si>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</si>
  <si>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</si>
  <si>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</si>
  <si>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</si>
  <si>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</si>
  <si>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</si>
  <si>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</si>
  <si>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</si>
  <si>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</si>
  <si>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</si>
  <si>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</si>
  <si>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</si>
  <si>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</si>
  <si>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</si>
  <si>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</si>
  <si>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</si>
  <si>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</si>
  <si>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</si>
  <si>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</si>
  <si>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</si>
  <si>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</si>
  <si>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</si>
  <si>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</si>
  <si>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</si>
  <si>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</si>
  <si>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</si>
  <si>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</si>
  <si>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</si>
  <si>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</si>
  <si>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</si>
  <si>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</si>
  <si>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</si>
  <si>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</si>
  <si>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</si>
  <si>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</si>
  <si>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</si>
  <si>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</si>
  <si>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</si>
  <si>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</si>
  <si>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</si>
  <si>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</si>
  <si>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</si>
  <si>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</si>
  <si>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</si>
  <si>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</si>
  <si>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</si>
  <si>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</si>
  <si>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</si>
  <si>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</si>
  <si>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</si>
  <si>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</si>
  <si>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</si>
  <si>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</si>
  <si>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</si>
  <si>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</si>
  <si>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</si>
  <si>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</si>
  <si>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</si>
  <si>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</si>
  <si>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</si>
  <si>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</si>
  <si>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</si>
  <si>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</si>
  <si>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</si>
  <si>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</si>
  <si>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</si>
  <si>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</si>
  <si>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</si>
  <si>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</si>
  <si>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</si>
  <si>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</si>
  <si>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</si>
  <si>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</si>
  <si>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</si>
  <si>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</si>
  <si>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</si>
  <si>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</si>
  <si>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</si>
  <si>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</si>
  <si>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</si>
  <si>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</si>
  <si>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</si>
  <si>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</si>
  <si>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</si>
  <si>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</si>
  <si>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</si>
  <si>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</si>
  <si>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</si>
  <si>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</si>
  <si>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</si>
  <si>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</si>
  <si>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</si>
  <si>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</si>
  <si>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</si>
  <si>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</si>
  <si>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</si>
  <si>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</si>
  <si>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</si>
  <si>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</si>
  <si>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</si>
  <si>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</si>
  <si>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</si>
  <si>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</si>
  <si>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</si>
  <si>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</si>
  <si>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</si>
  <si>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</si>
  <si>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</si>
  <si>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</si>
  <si>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</si>
  <si>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</si>
  <si>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</si>
  <si>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</si>
  <si>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</si>
  <si>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</si>
  <si>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</si>
  <si>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</si>
  <si>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</si>
  <si>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</si>
  <si>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</si>
  <si>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</si>
  <si>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</si>
  <si>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</si>
  <si>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</si>
  <si>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</si>
  <si>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</si>
  <si>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</si>
  <si>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</si>
  <si>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</si>
  <si>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</si>
  <si>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</si>
  <si>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</si>
  <si>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</si>
  <si>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</si>
  <si>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</si>
  <si>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</si>
  <si>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</si>
  <si>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</si>
  <si>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</si>
  <si>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</si>
  <si>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</si>
  <si>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</si>
  <si>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</si>
  <si>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</si>
  <si>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</si>
  <si>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</si>
  <si>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</si>
  <si>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</si>
  <si>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</si>
  <si>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</si>
  <si>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</si>
  <si>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</si>
  <si>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</si>
  <si>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</si>
  <si>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</si>
  <si>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</si>
  <si>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</si>
  <si>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</si>
  <si>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</si>
  <si>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</si>
  <si>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</si>
  <si>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</si>
  <si>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</si>
  <si>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</si>
  <si>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</si>
  <si>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</si>
  <si>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</si>
  <si>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</si>
  <si>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</si>
  <si>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</si>
  <si>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</si>
  <si>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</si>
  <si>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</si>
  <si>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</si>
  <si>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</si>
  <si>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</si>
  <si>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</si>
  <si>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</si>
  <si>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</si>
  <si>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</si>
  <si>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</si>
  <si>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</si>
  <si>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</si>
  <si>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</si>
  <si>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</si>
  <si>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</si>
  <si>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</si>
  <si>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</si>
  <si>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</si>
  <si>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</si>
  <si>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</si>
  <si>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</si>
  <si>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</si>
  <si>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</si>
  <si>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</si>
  <si>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</si>
  <si>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</si>
  <si>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</si>
  <si>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</si>
  <si>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</si>
  <si>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</si>
  <si>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</si>
  <si>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</si>
  <si>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</si>
  <si>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</si>
  <si>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</si>
  <si>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</si>
  <si>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</si>
  <si>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</si>
  <si>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</si>
  <si>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</si>
  <si>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</si>
  <si>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</si>
  <si>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</si>
  <si>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</si>
  <si>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</si>
  <si>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</si>
  <si>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</si>
  <si>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</si>
  <si>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</si>
  <si>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</si>
  <si>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</si>
  <si>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</si>
  <si>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</si>
  <si>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</si>
  <si>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</si>
  <si>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</si>
  <si>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</si>
  <si>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</si>
  <si>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</si>
  <si>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</si>
  <si>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</si>
  <si>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</si>
  <si>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</si>
  <si>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</si>
  <si>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</si>
  <si>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</si>
  <si>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</si>
  <si>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</si>
  <si>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</si>
  <si>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</si>
  <si>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</si>
  <si>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</si>
  <si>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</si>
  <si>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</si>
  <si>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</si>
  <si>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</si>
  <si>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</si>
  <si>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</si>
  <si>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</si>
  <si>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</si>
  <si>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</si>
  <si>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</si>
  <si>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</si>
  <si>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</si>
  <si>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</si>
  <si>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</si>
  <si>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</si>
  <si>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</si>
  <si>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</si>
  <si>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</si>
  <si>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</si>
  <si>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</si>
  <si>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</si>
  <si>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</si>
  <si>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</si>
  <si>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</si>
  <si>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</si>
  <si>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</si>
  <si>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</si>
  <si>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</si>
  <si>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</si>
  <si>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</si>
  <si>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</si>
  <si>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</si>
  <si>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</si>
  <si>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</si>
  <si>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</si>
  <si>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</si>
  <si>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</si>
  <si>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</si>
  <si>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</si>
  <si>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</si>
  <si>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</si>
  <si>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</si>
  <si>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</si>
  <si>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</si>
  <si>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</si>
  <si>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</si>
  <si>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</si>
  <si>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</si>
  <si>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</si>
  <si>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</si>
  <si>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</si>
  <si>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</si>
  <si>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</si>
  <si>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</si>
  <si>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</si>
  <si>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</si>
  <si>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</si>
  <si>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</si>
  <si>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</si>
  <si>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</si>
  <si>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</si>
  <si>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</si>
  <si>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</si>
  <si>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</si>
  <si>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</si>
  <si>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</si>
  <si>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</si>
  <si>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</si>
  <si>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</si>
  <si>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</si>
  <si>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</si>
  <si>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</si>
  <si>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</si>
  <si>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</si>
  <si>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</si>
  <si>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</si>
  <si>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</si>
  <si>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</si>
  <si>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</si>
  <si>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</si>
  <si>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</si>
  <si>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</si>
  <si>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</si>
  <si>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</si>
  <si>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</si>
  <si>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</si>
  <si>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</si>
  <si>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</si>
  <si>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</si>
  <si>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</si>
  <si>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</si>
  <si>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</si>
  <si>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</si>
  <si>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</si>
  <si>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</si>
  <si>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</si>
  <si>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</si>
  <si>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</si>
  <si>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</si>
  <si>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</si>
  <si>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</si>
  <si>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</si>
  <si>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</si>
  <si>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</si>
  <si>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</si>
  <si>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</si>
  <si>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</si>
  <si>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</si>
  <si>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</si>
  <si>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</si>
  <si>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</si>
  <si>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</si>
  <si>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</si>
  <si>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</si>
  <si>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</si>
  <si>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</si>
  <si>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</si>
  <si>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</si>
  <si>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</si>
  <si>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</si>
  <si>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</si>
  <si>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</si>
  <si>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</si>
  <si>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</si>
  <si>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</si>
  <si>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</si>
  <si>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</si>
  <si>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</si>
  <si>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</si>
  <si>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</si>
  <si>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</si>
  <si>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</si>
  <si>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</si>
  <si>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</si>
  <si>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</si>
  <si>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</si>
  <si>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</si>
  <si>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</si>
  <si>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</si>
  <si>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</si>
  <si>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</si>
  <si>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</si>
  <si>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</si>
  <si>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</si>
  <si>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</si>
  <si>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</si>
  <si>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</si>
  <si>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</si>
  <si>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</si>
  <si>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</si>
  <si>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</si>
  <si>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</si>
  <si>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</si>
  <si>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</si>
  <si>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</si>
  <si>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</si>
  <si>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</si>
  <si>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</si>
  <si>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</si>
  <si>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</si>
  <si>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</si>
  <si>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</si>
  <si>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</si>
  <si>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</si>
  <si>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</si>
  <si>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</si>
  <si>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</si>
  <si>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</si>
  <si>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</si>
  <si>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</si>
  <si>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</si>
  <si>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</si>
  <si>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</si>
  <si>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</si>
  <si>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</si>
  <si>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</si>
  <si>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</si>
  <si>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</si>
  <si>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</si>
  <si>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</si>
  <si>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</si>
  <si>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</si>
  <si>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</si>
  <si>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</si>
  <si>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</si>
  <si>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</si>
  <si>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</si>
  <si>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</si>
  <si>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</si>
  <si>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</si>
  <si>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</si>
  <si>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</si>
  <si>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</si>
  <si>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</si>
  <si>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</si>
  <si>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</si>
  <si>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</si>
  <si>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</si>
  <si>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</si>
  <si>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</si>
  <si>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</si>
  <si>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</si>
  <si>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</si>
  <si>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</si>
  <si>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</si>
  <si>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</si>
  <si>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</si>
  <si>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</si>
  <si>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</si>
  <si>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</si>
  <si>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</si>
  <si>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</si>
  <si>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</si>
  <si>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</si>
  <si>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</si>
  <si>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</si>
  <si>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</si>
  <si>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</si>
  <si>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</si>
  <si>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</si>
  <si>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</si>
  <si>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</si>
  <si>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</si>
  <si>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</si>
  <si>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</si>
  <si>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</si>
  <si>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</si>
  <si>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</si>
  <si>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</si>
  <si>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</si>
  <si>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</si>
  <si>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</si>
  <si>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</si>
  <si>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</si>
  <si>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</si>
  <si>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</si>
  <si>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</si>
  <si>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</si>
  <si>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</si>
  <si>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</si>
  <si>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</si>
  <si>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</si>
  <si>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</si>
  <si>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</si>
  <si>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</si>
  <si>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</si>
  <si>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</si>
  <si>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</si>
  <si>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</si>
  <si>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</si>
  <si>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</si>
  <si>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</si>
  <si>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</si>
  <si>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</si>
  <si>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</si>
  <si>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</si>
  <si>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</si>
  <si>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</si>
  <si>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</si>
  <si>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</si>
  <si>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</si>
  <si>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</si>
  <si>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</si>
  <si>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</si>
  <si>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</si>
  <si>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</si>
  <si>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</si>
  <si>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</si>
  <si>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</si>
  <si>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</si>
  <si>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</si>
  <si>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</si>
  <si>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</si>
  <si>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</si>
  <si>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</si>
  <si>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</si>
  <si>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</si>
  <si>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</si>
  <si>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</si>
  <si>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</si>
  <si>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</si>
  <si>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</si>
  <si>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</si>
  <si>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</si>
  <si>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</si>
  <si>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</si>
  <si>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</si>
  <si>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</si>
  <si>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</si>
  <si>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</si>
  <si>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</si>
  <si>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</si>
  <si>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</si>
  <si>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</si>
  <si>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</si>
  <si>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</si>
  <si>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</si>
  <si>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</si>
  <si>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</si>
  <si>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</si>
  <si>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</si>
  <si>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</si>
  <si>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</si>
  <si>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</si>
  <si>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</si>
  <si>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</si>
  <si>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</si>
  <si>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</si>
  <si>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</si>
  <si>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</si>
  <si>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</si>
  <si>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</si>
  <si>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</si>
  <si>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</si>
  <si>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</si>
  <si>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</si>
  <si>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</si>
  <si>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</si>
  <si>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</si>
  <si>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</si>
  <si>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</si>
  <si>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</si>
  <si>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</si>
  <si>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</si>
  <si>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</si>
  <si>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</si>
  <si>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</si>
  <si>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</si>
  <si>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</si>
  <si>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</si>
  <si>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</si>
  <si>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</si>
  <si>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</si>
  <si>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</si>
  <si>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</si>
  <si>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</si>
  <si>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</si>
  <si>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</si>
  <si>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</si>
  <si>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</si>
  <si>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</si>
  <si>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</si>
  <si>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</si>
  <si>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</si>
  <si>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</si>
  <si>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</si>
  <si>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</si>
  <si>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</si>
  <si>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</si>
  <si>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</si>
  <si>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</si>
  <si>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</si>
  <si>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</si>
  <si>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</si>
  <si>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</si>
  <si>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</si>
  <si>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</si>
  <si>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</si>
  <si>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</si>
  <si>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</si>
  <si>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</si>
  <si>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</si>
  <si>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</si>
  <si>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</si>
  <si>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</si>
  <si>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</si>
  <si>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</si>
  <si>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</si>
  <si>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</si>
  <si>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</si>
  <si>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</si>
  <si>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</si>
  <si>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</si>
  <si>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</si>
  <si>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</si>
  <si>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</si>
  <si>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</si>
  <si>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</si>
  <si>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</si>
  <si>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</si>
  <si>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</si>
  <si>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</si>
  <si>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</si>
  <si>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</si>
  <si>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</si>
  <si>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</si>
  <si>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</si>
  <si>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</si>
  <si>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</si>
  <si>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</si>
  <si>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</si>
  <si>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</si>
  <si>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</si>
  <si>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</si>
  <si>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</si>
  <si>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</si>
  <si>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</si>
  <si>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</si>
  <si>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</si>
  <si>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</si>
  <si>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</si>
  <si>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</si>
  <si>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</si>
  <si>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</si>
  <si>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</si>
  <si>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</si>
  <si>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</si>
  <si>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</si>
  <si>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</si>
  <si>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</si>
  <si>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</si>
  <si>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</si>
  <si>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</si>
  <si>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</si>
  <si>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</si>
  <si>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</si>
  <si>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</si>
  <si>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</si>
  <si>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</si>
  <si>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</si>
  <si>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</si>
  <si>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</si>
  <si>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</si>
  <si>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</si>
  <si>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</si>
  <si>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</si>
  <si>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</si>
  <si>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</si>
  <si>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</si>
  <si>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</si>
  <si>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</si>
  <si>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</si>
  <si>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</si>
  <si>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</si>
  <si>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</si>
  <si>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</si>
  <si>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</si>
  <si>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</si>
  <si>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</si>
  <si>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</si>
  <si>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</si>
  <si>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</si>
  <si>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</si>
  <si>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</si>
  <si>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</si>
  <si>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</si>
  <si>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</si>
  <si>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</si>
  <si>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</si>
  <si>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</si>
  <si>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</si>
  <si>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</si>
  <si>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</si>
  <si>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</si>
  <si>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</si>
  <si>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</si>
  <si>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</si>
  <si>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</si>
  <si>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</si>
  <si>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</si>
  <si>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</si>
  <si>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</si>
  <si>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</si>
  <si>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</si>
  <si>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</si>
  <si>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</si>
  <si>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</si>
  <si>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</si>
  <si>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</si>
  <si>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</si>
  <si>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</si>
  <si>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</si>
  <si>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</si>
  <si>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</si>
  <si>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</si>
  <si>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</si>
  <si>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</si>
  <si>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</si>
  <si>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</si>
  <si>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</si>
  <si>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</si>
  <si>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</si>
  <si>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</si>
  <si>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</si>
  <si>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</si>
  <si>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</si>
  <si>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</si>
  <si>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</si>
  <si>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</si>
  <si>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</si>
  <si>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</si>
  <si>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</si>
  <si>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</si>
  <si>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</si>
  <si>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</si>
  <si>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</si>
  <si>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</si>
  <si>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</si>
  <si>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</si>
  <si>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</si>
  <si>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</si>
  <si>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</si>
  <si>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</si>
  <si>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</si>
  <si>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</si>
  <si>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</si>
  <si>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</si>
  <si>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</si>
  <si>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</si>
  <si>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</si>
  <si>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</si>
  <si>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</si>
  <si>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</si>
  <si>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</si>
  <si>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</si>
  <si>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</si>
  <si>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</si>
  <si>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</si>
  <si>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</si>
  <si>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</si>
  <si>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</si>
  <si>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</si>
  <si>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</si>
  <si>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</si>
  <si>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</si>
  <si>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</si>
  <si>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</si>
  <si>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</si>
  <si>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</si>
  <si>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</si>
  <si>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</si>
  <si>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</si>
  <si>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</si>
  <si>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</si>
  <si>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</si>
  <si>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</si>
  <si>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</si>
  <si>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</si>
  <si>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</si>
  <si>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</si>
  <si>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</si>
  <si>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</si>
  <si>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</si>
  <si>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</si>
  <si>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</si>
  <si>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</si>
  <si>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</si>
  <si>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</si>
  <si>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</si>
  <si>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</si>
  <si>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</si>
  <si>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</si>
  <si>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</si>
  <si>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</si>
  <si>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</si>
  <si>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</si>
  <si>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</si>
  <si>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</si>
  <si>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</si>
  <si>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</si>
  <si>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</si>
  <si>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</si>
  <si>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</si>
  <si>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</si>
  <si>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</si>
  <si>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</si>
  <si>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</si>
  <si>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</si>
  <si>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</si>
  <si>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</si>
  <si>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</si>
  <si>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</si>
  <si>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</si>
  <si>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</si>
  <si>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</si>
  <si>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</si>
  <si>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</si>
  <si>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</si>
  <si>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</si>
  <si>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</si>
  <si>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</si>
  <si>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</si>
  <si>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</si>
  <si>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</si>
  <si>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</si>
  <si>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</si>
  <si>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</si>
  <si>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</si>
  <si>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</si>
  <si>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</si>
  <si>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</si>
  <si>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</si>
  <si>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</si>
  <si>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</si>
  <si>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</si>
  <si>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</si>
  <si>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</si>
  <si>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</si>
  <si>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</si>
  <si>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</si>
  <si>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</si>
  <si>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</si>
  <si>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</si>
  <si>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</si>
  <si>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</si>
  <si>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</si>
  <si>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</si>
  <si>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</si>
  <si>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</si>
  <si>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</si>
  <si>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</si>
  <si>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</si>
  <si>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</si>
  <si>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</si>
  <si>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</si>
  <si>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</si>
  <si>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</si>
  <si>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</si>
  <si>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</si>
  <si>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</si>
  <si>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</si>
  <si>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</si>
  <si>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</si>
  <si>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</si>
  <si>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</si>
  <si>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</si>
  <si>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</si>
  <si>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</si>
  <si>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</si>
  <si>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</si>
  <si>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</si>
  <si>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</si>
  <si>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</si>
  <si>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</si>
  <si>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</si>
  <si>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</si>
  <si>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</si>
  <si>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</si>
  <si>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</si>
  <si>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</si>
  <si>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</si>
  <si>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</si>
  <si>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</si>
  <si>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</si>
  <si>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</si>
  <si>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</si>
  <si>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</si>
  <si>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</si>
  <si>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</si>
  <si>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</si>
  <si>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</si>
  <si>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</si>
  <si>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</si>
  <si>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</si>
  <si>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</si>
  <si>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</si>
  <si>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</si>
  <si>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</si>
  <si>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</si>
  <si>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</si>
  <si>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</si>
  <si>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</si>
  <si>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</si>
  <si>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</si>
  <si>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</si>
  <si>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</si>
  <si>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</si>
  <si>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</si>
  <si>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</si>
  <si>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</si>
  <si>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</si>
  <si>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</si>
  <si>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</si>
  <si>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</si>
  <si>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</si>
  <si>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</si>
  <si>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</si>
  <si>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</si>
  <si>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</si>
  <si>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</si>
  <si>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</si>
  <si>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</si>
  <si>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</si>
  <si>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</si>
  <si>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</si>
  <si>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</si>
  <si>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</si>
  <si>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</si>
  <si>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</si>
  <si>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</si>
  <si>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</si>
  <si>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</si>
  <si>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</si>
  <si>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</si>
  <si>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</si>
  <si>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</si>
  <si>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</si>
  <si>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</si>
  <si>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</si>
  <si>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</si>
  <si>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</si>
  <si>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</si>
  <si>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</si>
  <si>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</si>
  <si>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</si>
  <si>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</si>
  <si>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</si>
  <si>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</si>
  <si>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</si>
  <si>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</si>
  <si>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</si>
  <si>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</si>
  <si>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</si>
  <si>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</si>
  <si>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</si>
  <si>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</si>
  <si>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</si>
  <si>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</si>
  <si>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</si>
  <si>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</si>
  <si>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</si>
  <si>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</si>
  <si>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</si>
  <si>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</si>
  <si>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</si>
  <si>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</si>
  <si>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</si>
  <si>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</si>
  <si>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</si>
  <si>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</si>
  <si>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</si>
  <si>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</si>
  <si>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</si>
  <si>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</si>
  <si>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</si>
  <si>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</si>
  <si>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</si>
  <si>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</si>
  <si>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</si>
  <si>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</si>
  <si>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</si>
  <si>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</si>
  <si>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</si>
  <si>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</si>
  <si>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</si>
  <si>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</si>
  <si>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</si>
  <si>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</si>
  <si>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</si>
  <si>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</si>
  <si>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</si>
  <si>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</si>
  <si>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</si>
  <si>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</si>
  <si>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</si>
  <si>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</si>
  <si>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</si>
  <si>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</si>
  <si>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</si>
  <si>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</si>
  <si>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</si>
  <si>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</si>
  <si>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</si>
  <si>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</si>
  <si>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</si>
  <si>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</si>
  <si>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</si>
  <si>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</si>
  <si>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</si>
  <si>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</si>
  <si>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</si>
  <si>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</si>
  <si>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</si>
  <si>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</si>
  <si>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</si>
  <si>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</si>
  <si>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</si>
  <si>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</si>
  <si>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</si>
  <si>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</si>
  <si>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</si>
  <si>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</si>
  <si>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</si>
  <si>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</si>
  <si>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</si>
  <si>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</si>
  <si>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</si>
  <si>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</si>
  <si>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</si>
  <si>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</si>
  <si>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</si>
  <si>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</si>
  <si>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</si>
  <si>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</si>
  <si>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</si>
  <si>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</si>
  <si>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</si>
  <si>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</si>
  <si>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</si>
  <si>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</si>
  <si>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</si>
  <si>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</si>
  <si>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</si>
  <si>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</si>
  <si>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</si>
  <si>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</si>
  <si>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</si>
  <si>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</si>
  <si>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</si>
  <si>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</si>
  <si>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</si>
  <si>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</si>
  <si>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</si>
  <si>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</si>
  <si>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</si>
  <si>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</si>
  <si>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</si>
  <si>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</si>
  <si>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</si>
  <si>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</si>
  <si>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</si>
  <si>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</si>
  <si>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</si>
  <si>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</si>
  <si>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</si>
  <si>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</si>
  <si>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</si>
  <si>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</si>
  <si>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</si>
  <si>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</si>
  <si>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</si>
  <si>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</si>
  <si>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</si>
  <si>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</si>
  <si>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</si>
  <si>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</si>
  <si>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</si>
  <si>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</si>
  <si>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</si>
  <si>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</si>
  <si>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</si>
  <si>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</si>
  <si>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</si>
  <si>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</si>
  <si>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</si>
  <si>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</si>
  <si>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</si>
  <si>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</si>
  <si>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</si>
  <si>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</si>
  <si>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</si>
  <si>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</si>
  <si>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</si>
  <si>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</si>
  <si>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</si>
  <si>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</si>
  <si>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</si>
  <si>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</si>
  <si>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</si>
  <si>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</si>
  <si>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</si>
  <si>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</si>
  <si>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</si>
  <si>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</si>
  <si>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</si>
  <si>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</si>
  <si>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</si>
  <si>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</si>
  <si>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</si>
  <si>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</si>
  <si>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</si>
  <si>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</si>
  <si>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</si>
  <si>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</si>
  <si>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</si>
  <si>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</si>
  <si>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</si>
  <si>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</si>
  <si>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</si>
  <si>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</si>
  <si>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</si>
  <si>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</si>
  <si>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</si>
  <si>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</si>
  <si>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</si>
  <si>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</si>
  <si>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</si>
  <si>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</si>
  <si>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</si>
  <si>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</si>
  <si>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</si>
  <si>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</si>
  <si>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</si>
  <si>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</si>
  <si>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</si>
  <si>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</si>
  <si>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</si>
  <si>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</si>
  <si>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</si>
  <si>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</si>
  <si>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</si>
  <si>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</si>
  <si>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</si>
  <si>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</si>
  <si>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</si>
  <si>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</si>
  <si>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</si>
  <si>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</si>
  <si>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</si>
  <si>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</si>
  <si>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</si>
  <si>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</si>
  <si>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</si>
  <si>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</si>
  <si>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</si>
  <si>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</si>
  <si>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</si>
  <si>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</si>
  <si>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</si>
  <si>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</si>
  <si>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</si>
  <si>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</si>
  <si>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</si>
  <si>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</si>
  <si>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</si>
  <si>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</si>
  <si>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</si>
  <si>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</si>
  <si>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</si>
  <si>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</si>
  <si>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</si>
  <si>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</si>
  <si>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</si>
  <si>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</si>
  <si>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</si>
  <si>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</si>
  <si>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</si>
  <si>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</si>
  <si>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</si>
  <si>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</si>
  <si>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</si>
  <si>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</si>
  <si>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</si>
  <si>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</si>
  <si>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</si>
  <si>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</si>
  <si>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</si>
  <si>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</si>
  <si>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</si>
  <si>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</si>
  <si>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</si>
  <si>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</si>
  <si>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</si>
  <si>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</si>
  <si>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</si>
  <si>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</si>
  <si>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</si>
  <si>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</si>
  <si>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</si>
  <si>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</si>
  <si>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</si>
  <si>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</si>
  <si>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</si>
  <si>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</si>
  <si>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</si>
  <si>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</si>
  <si>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</si>
  <si>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</si>
  <si>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</si>
  <si>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</si>
  <si>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</si>
  <si>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</si>
  <si>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</si>
  <si>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</si>
  <si>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</si>
  <si>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</si>
  <si>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</si>
  <si>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</si>
  <si>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</si>
  <si>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</si>
  <si>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</si>
  <si>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</si>
  <si>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</si>
  <si>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</si>
  <si>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</si>
  <si>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</si>
  <si>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</si>
  <si>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</si>
  <si>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</si>
  <si>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</si>
  <si>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</si>
  <si>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</si>
  <si>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</si>
  <si>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</si>
  <si>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</si>
  <si>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</si>
  <si>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</si>
  <si>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</si>
  <si>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</si>
  <si>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</si>
  <si>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</si>
  <si>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</si>
  <si>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</si>
  <si>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</si>
  <si>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</si>
  <si>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</si>
  <si>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</si>
  <si>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</si>
  <si>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</si>
  <si>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</si>
  <si>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</si>
  <si>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</si>
  <si>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</si>
  <si>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</si>
  <si>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</si>
  <si>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</si>
  <si>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</si>
  <si>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</si>
  <si>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</si>
  <si>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</si>
  <si>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</si>
  <si>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</si>
  <si>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</si>
  <si>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</si>
  <si>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</si>
  <si>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</si>
  <si>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</si>
  <si>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</si>
  <si>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</si>
  <si>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</si>
  <si>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</si>
  <si>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</si>
  <si>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</si>
  <si>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</si>
  <si>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</si>
  <si>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</si>
  <si>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</si>
  <si>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</si>
  <si>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</si>
  <si>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</si>
  <si>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</si>
  <si>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</si>
  <si>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</si>
  <si>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</si>
  <si>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</si>
  <si>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</si>
  <si>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</si>
  <si>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</si>
  <si>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</si>
  <si>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</si>
  <si>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</si>
  <si>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</si>
  <si>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</si>
  <si>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</si>
  <si>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</si>
  <si>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</si>
  <si>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</si>
  <si>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</si>
  <si>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</si>
  <si>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</si>
  <si>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</si>
  <si>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</si>
  <si>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</si>
  <si>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</si>
  <si>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</si>
  <si>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</si>
  <si>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</si>
  <si>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</si>
  <si>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</si>
  <si>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</si>
  <si>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</si>
  <si>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</si>
  <si>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</si>
  <si>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</si>
  <si>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</si>
  <si>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</si>
  <si>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</si>
  <si>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</si>
  <si>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</si>
  <si>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</si>
  <si>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</si>
  <si>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</si>
  <si>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</si>
  <si>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</si>
  <si>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</si>
  <si>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</si>
  <si>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</si>
  <si>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</si>
  <si>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</si>
  <si>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</si>
  <si>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</si>
  <si>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</si>
  <si>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</si>
  <si>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</si>
  <si>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</si>
  <si>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</si>
  <si>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</si>
  <si>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</si>
  <si>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</si>
  <si>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</si>
  <si>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</si>
  <si>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</si>
  <si>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</si>
  <si>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</si>
  <si>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</si>
  <si>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</si>
  <si>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</si>
  <si>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</si>
  <si>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</si>
  <si>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</si>
  <si>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</si>
  <si>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</si>
  <si>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</si>
  <si>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</si>
  <si>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</si>
  <si>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</si>
  <si>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</si>
  <si>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</si>
  <si>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</si>
  <si>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</si>
  <si>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</si>
  <si>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</si>
  <si>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</si>
  <si>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</si>
  <si>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</si>
  <si>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</si>
  <si>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</si>
  <si>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</si>
  <si>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</si>
  <si>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</si>
  <si>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</si>
  <si>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</si>
  <si>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</si>
  <si>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</si>
  <si>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</si>
  <si>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</si>
  <si>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</si>
  <si>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</si>
  <si>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</si>
  <si>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</si>
  <si>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</si>
  <si>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</si>
  <si>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</si>
  <si>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</si>
  <si>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</si>
  <si>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</si>
  <si>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</si>
  <si>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</si>
  <si>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</si>
  <si>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</si>
  <si>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</si>
  <si>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</si>
  <si>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</si>
  <si>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</si>
  <si>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</si>
  <si>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</si>
  <si>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</si>
  <si>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</si>
  <si>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</si>
  <si>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</si>
  <si>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</si>
  <si>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</si>
  <si>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</si>
  <si>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</si>
  <si>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</si>
  <si>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</si>
  <si>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</si>
  <si>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</si>
  <si>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</si>
  <si>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</si>
  <si>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</si>
  <si>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</si>
  <si>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</si>
  <si>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</si>
  <si>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</si>
  <si>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</si>
  <si>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</si>
  <si>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</si>
  <si>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</si>
  <si>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</si>
  <si>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</si>
  <si>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</si>
  <si>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</si>
  <si>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</si>
  <si>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</si>
  <si>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</si>
  <si>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</si>
  <si>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</si>
  <si>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</si>
  <si>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</si>
  <si>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</si>
  <si>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</si>
  <si>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</si>
  <si>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</si>
  <si>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</si>
  <si>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</si>
  <si>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</si>
  <si>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</si>
  <si>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</si>
  <si>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</si>
  <si>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</si>
  <si>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</si>
  <si>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</si>
  <si>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</si>
  <si>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</si>
  <si>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</si>
  <si>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</si>
  <si>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</si>
  <si>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</si>
  <si>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</si>
  <si>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</si>
  <si>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</si>
  <si>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</si>
  <si>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</si>
  <si>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</si>
  <si>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</si>
  <si>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</si>
  <si>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</si>
  <si>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</si>
  <si>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</si>
  <si>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</si>
  <si>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</si>
  <si>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</si>
  <si>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</si>
  <si>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</si>
  <si>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</si>
  <si>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</si>
  <si>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</si>
  <si>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</si>
  <si>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</si>
  <si>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</si>
  <si>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</si>
  <si>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</si>
  <si>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</si>
  <si>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</si>
  <si>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</si>
  <si>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</si>
  <si>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</si>
  <si>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</si>
  <si>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</si>
  <si>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</si>
  <si>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</si>
  <si>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</si>
  <si>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</si>
  <si>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</si>
  <si>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</si>
  <si>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</si>
  <si>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</si>
  <si>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</si>
  <si>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</si>
  <si>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</si>
  <si>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</si>
  <si>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</si>
  <si>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</si>
  <si>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</si>
  <si>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</si>
  <si>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</si>
  <si>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</si>
  <si>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</si>
  <si>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</si>
  <si>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</si>
  <si>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</si>
  <si>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</si>
  <si>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</si>
  <si>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</si>
  <si>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</si>
  <si>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</si>
  <si>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</si>
  <si>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</si>
  <si>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</si>
  <si>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</si>
  <si>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</si>
  <si>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</si>
  <si>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</si>
  <si>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</si>
  <si>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</si>
  <si>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</si>
  <si>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</si>
  <si>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</si>
  <si>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</si>
  <si>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</si>
  <si>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</si>
  <si>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</si>
  <si>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</si>
  <si>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</si>
  <si>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</si>
  <si>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</si>
  <si>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</si>
  <si>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</si>
  <si>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</si>
  <si>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</si>
  <si>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</si>
  <si>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</si>
  <si>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</si>
  <si>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</si>
  <si>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</si>
  <si>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</si>
  <si>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</si>
  <si>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</si>
  <si>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</si>
  <si>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</si>
  <si>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</si>
  <si>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</si>
  <si>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</si>
  <si>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</si>
  <si>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</si>
  <si>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</si>
  <si>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</si>
  <si>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</si>
  <si>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</si>
  <si>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</si>
  <si>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</si>
  <si>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</si>
  <si>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</si>
  <si>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</si>
  <si>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</si>
  <si>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</si>
  <si>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</si>
  <si>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</si>
  <si>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</si>
  <si>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</si>
  <si>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</si>
  <si>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</si>
  <si>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</si>
  <si>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</si>
  <si>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</si>
  <si>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</si>
  <si>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</si>
  <si>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</si>
  <si>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</si>
  <si>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</si>
  <si>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</si>
  <si>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</si>
  <si>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</si>
  <si>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</si>
  <si>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</si>
  <si>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</si>
  <si>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</si>
  <si>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</si>
  <si>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</si>
  <si>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</si>
  <si>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</si>
  <si>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</si>
  <si>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</si>
  <si>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</si>
  <si>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</si>
  <si>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</si>
  <si>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</si>
  <si>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</si>
  <si>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</si>
  <si>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</si>
  <si>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</si>
  <si>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</si>
  <si>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</si>
  <si>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</si>
  <si>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</si>
  <si>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</si>
  <si>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</si>
  <si>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</si>
  <si>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</si>
  <si>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</si>
  <si>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</si>
  <si>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</si>
  <si>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</si>
  <si>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</si>
  <si>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</si>
  <si>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</si>
  <si>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</si>
  <si>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</si>
  <si>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</si>
  <si>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</si>
  <si>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</si>
  <si>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</si>
  <si>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</si>
  <si>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</si>
  <si>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</si>
  <si>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</si>
  <si>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</si>
  <si>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</si>
  <si>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</si>
  <si>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</si>
  <si>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</si>
  <si>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</si>
  <si>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</si>
  <si>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</si>
  <si>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</si>
  <si>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</si>
  <si>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</si>
  <si>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</si>
  <si>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</si>
  <si>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</si>
  <si>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</si>
  <si>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</si>
  <si>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</si>
  <si>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</si>
  <si>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</si>
  <si>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</si>
  <si>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</si>
  <si>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</si>
  <si>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</si>
  <si>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</si>
  <si>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</si>
  <si>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</si>
  <si>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</si>
  <si>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</si>
  <si>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</si>
  <si>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</si>
  <si>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</si>
  <si>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</si>
  <si>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</si>
  <si>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</si>
  <si>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</si>
  <si>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</si>
  <si>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</si>
  <si>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</si>
  <si>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</si>
  <si>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</si>
  <si>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</si>
  <si>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</si>
  <si>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</si>
  <si>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</si>
  <si>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</si>
  <si>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</si>
  <si>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</si>
  <si>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</si>
  <si>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</si>
  <si>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</si>
  <si>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</si>
  <si>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</si>
  <si>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</si>
  <si>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</si>
  <si>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</si>
  <si>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</si>
  <si>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</si>
  <si>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</si>
  <si>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</si>
  <si>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</si>
  <si>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</si>
  <si>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</si>
  <si>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</si>
  <si>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</si>
  <si>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</si>
  <si>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</si>
  <si>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</si>
  <si>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</si>
  <si>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</si>
  <si>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</si>
  <si>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</si>
  <si>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</si>
  <si>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</si>
  <si>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</si>
  <si>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</si>
  <si>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</si>
  <si>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</si>
  <si>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</si>
  <si>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</si>
  <si>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</si>
  <si>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</si>
  <si>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</si>
  <si>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</si>
  <si>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</si>
  <si>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</si>
  <si>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</si>
  <si>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</si>
  <si>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</si>
  <si>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</si>
  <si>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</si>
  <si>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</si>
  <si>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</si>
  <si>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</si>
  <si>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</si>
  <si>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</si>
  <si>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</si>
  <si>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</si>
  <si>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</si>
  <si>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</si>
  <si>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</si>
  <si>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</si>
  <si>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</si>
  <si>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</si>
  <si>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</si>
  <si>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</si>
  <si>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</si>
  <si>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</si>
  <si>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</si>
  <si>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</si>
  <si>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</si>
  <si>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</si>
  <si>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</si>
  <si>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</si>
  <si>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</si>
  <si>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</si>
  <si>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</si>
  <si>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</si>
  <si>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</si>
  <si>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</si>
  <si>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</si>
  <si>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</si>
  <si>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</si>
  <si>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</si>
  <si>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</si>
  <si>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</si>
  <si>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</si>
  <si>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</si>
  <si>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</si>
  <si>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</si>
  <si>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</si>
  <si>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</si>
  <si>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</si>
  <si>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</si>
  <si>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</si>
  <si>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</si>
  <si>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</si>
  <si>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</si>
  <si>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</si>
  <si>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</si>
  <si>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</si>
  <si>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</si>
  <si>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</si>
  <si>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</si>
  <si>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</si>
  <si>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</si>
  <si>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</si>
  <si>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</si>
  <si>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</si>
  <si>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</si>
  <si>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</si>
  <si>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</si>
  <si>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</si>
  <si>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</si>
  <si>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</si>
  <si>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</si>
  <si>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</si>
  <si>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</si>
  <si>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</si>
  <si>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</si>
  <si>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</si>
  <si>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</si>
  <si>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</si>
  <si>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</si>
  <si>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</si>
  <si>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</si>
  <si>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</si>
  <si>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</si>
  <si>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</si>
  <si>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</si>
  <si>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</si>
  <si>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</si>
  <si>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</si>
  <si>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</si>
  <si>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</si>
  <si>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</si>
  <si>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</si>
  <si>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</si>
  <si>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</si>
  <si>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</si>
  <si>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</si>
  <si>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</si>
  <si>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</si>
  <si>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</si>
  <si>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</si>
  <si>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</si>
  <si>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</si>
  <si>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</si>
  <si>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</si>
  <si>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</si>
  <si>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</si>
  <si>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</si>
  <si>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</si>
  <si>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</si>
  <si>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</si>
  <si>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</si>
  <si>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</si>
  <si>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</si>
  <si>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</si>
  <si>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</si>
  <si>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</si>
  <si>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</si>
  <si>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</si>
  <si>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</si>
  <si>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</si>
  <si>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</si>
  <si>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</si>
  <si>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</si>
  <si>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</si>
  <si>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</si>
  <si>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</si>
  <si>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</si>
  <si>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</si>
  <si>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</si>
  <si>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</si>
  <si>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</si>
  <si>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</si>
  <si>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</si>
  <si>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</si>
  <si>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</si>
  <si>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</si>
  <si>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</si>
  <si>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</si>
  <si>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</si>
  <si>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</si>
  <si>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</si>
  <si>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</si>
  <si>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</si>
  <si>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</si>
  <si>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</si>
  <si>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</si>
  <si>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</si>
  <si>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</si>
  <si>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</si>
  <si>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</si>
  <si>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</si>
  <si>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</si>
  <si>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</si>
  <si>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</si>
  <si>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</si>
  <si>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</si>
  <si>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</si>
  <si>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</si>
  <si>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</si>
  <si>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</si>
  <si>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</si>
  <si>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</si>
  <si>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</si>
  <si>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</si>
  <si>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</si>
  <si>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</si>
  <si>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</si>
  <si>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</si>
  <si>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</si>
  <si>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</si>
  <si>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</si>
  <si>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</si>
  <si>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</si>
  <si>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</si>
  <si>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</si>
  <si>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</si>
  <si>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</si>
  <si>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</si>
  <si>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</si>
  <si>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</si>
  <si>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</si>
  <si>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</si>
  <si>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</si>
  <si>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</si>
  <si>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</si>
  <si>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</si>
  <si>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</si>
  <si>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</si>
  <si>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</si>
  <si>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</si>
  <si>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</si>
  <si>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</si>
  <si>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</si>
  <si>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</si>
  <si>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</si>
  <si>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</si>
  <si>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</si>
  <si>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</si>
  <si>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</si>
  <si>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</si>
  <si>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</si>
  <si>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</si>
  <si>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</si>
  <si>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</si>
  <si>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</si>
  <si>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</si>
  <si>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</si>
  <si>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</si>
  <si>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</si>
  <si>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</si>
  <si>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</si>
  <si>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</si>
  <si>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</si>
  <si>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</si>
  <si>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</si>
  <si>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</si>
  <si>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</si>
  <si>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</si>
  <si>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</si>
  <si>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</si>
  <si>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</si>
  <si>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</si>
  <si>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</si>
  <si>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</si>
  <si>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</si>
  <si>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</si>
  <si>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</si>
  <si>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</si>
  <si>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</si>
  <si>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</si>
  <si>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</si>
  <si>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</si>
  <si>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</si>
  <si>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</si>
  <si>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</si>
  <si>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</si>
  <si>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</si>
  <si>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</si>
  <si>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</si>
  <si>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</si>
  <si>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</si>
  <si>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</si>
  <si>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</si>
  <si>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</si>
  <si>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</si>
  <si>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</si>
  <si>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</si>
  <si>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</si>
  <si>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</si>
  <si>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</si>
  <si>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</si>
  <si>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</si>
  <si>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</si>
  <si>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</si>
  <si>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</si>
  <si>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</si>
  <si>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</si>
  <si>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</si>
  <si>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</si>
  <si>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</si>
  <si>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</si>
  <si>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</si>
  <si>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</si>
  <si>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</si>
  <si>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</si>
  <si>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</si>
  <si>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</si>
  <si>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</si>
  <si>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</si>
  <si>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</si>
  <si>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</si>
  <si>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</si>
  <si>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</si>
  <si>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</si>
  <si>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</si>
  <si>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</si>
  <si>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</si>
  <si>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</si>
  <si>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</si>
  <si>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</si>
  <si>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</si>
  <si>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</si>
  <si>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</si>
  <si>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</si>
  <si>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</si>
  <si>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</si>
  <si>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</si>
  <si>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</si>
  <si>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</si>
  <si>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</si>
  <si>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</si>
  <si>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</si>
  <si>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</si>
  <si>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</si>
  <si>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</si>
  <si>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</si>
  <si>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</si>
  <si>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</si>
  <si>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</si>
  <si>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</si>
  <si>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</si>
  <si>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</si>
  <si>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</si>
  <si>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</si>
  <si>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</si>
  <si>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</si>
  <si>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</si>
  <si>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</si>
  <si>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</si>
  <si>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</si>
  <si>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</si>
  <si>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</si>
  <si>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</si>
  <si>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</si>
  <si>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</si>
  <si>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</si>
  <si>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</si>
  <si>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</si>
  <si>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</si>
  <si>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</si>
  <si>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</si>
  <si>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</si>
  <si>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</si>
  <si>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</si>
  <si>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</si>
  <si>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</si>
  <si>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</si>
  <si>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</si>
  <si>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</si>
  <si>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</si>
  <si>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</si>
  <si>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</si>
  <si>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</si>
  <si>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</si>
  <si>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</si>
  <si>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</si>
  <si>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</si>
  <si>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</si>
  <si>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</si>
  <si>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</si>
  <si>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</si>
  <si>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</si>
  <si>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</si>
  <si>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</si>
  <si>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</si>
  <si>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</si>
  <si>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</si>
  <si>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</si>
  <si>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</si>
  <si>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</si>
  <si>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</si>
  <si>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</si>
  <si>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</si>
  <si>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</si>
  <si>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</si>
  <si>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</si>
  <si>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</si>
  <si>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</si>
  <si>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</si>
  <si>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</si>
  <si>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</si>
  <si>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</si>
  <si>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</si>
  <si>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</si>
  <si>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</si>
  <si>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</si>
  <si>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</si>
  <si>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</si>
  <si>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</si>
  <si>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</si>
  <si>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</si>
  <si>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</si>
  <si>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</si>
  <si>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</si>
  <si>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</si>
  <si>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</si>
  <si>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</si>
  <si>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</si>
  <si>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</si>
  <si>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</si>
  <si>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</si>
  <si>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</si>
  <si>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</si>
  <si>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</si>
  <si>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</si>
  <si>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</si>
  <si>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</si>
  <si>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</si>
  <si>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</si>
  <si>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</si>
  <si>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</si>
  <si>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</si>
  <si>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</si>
  <si>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</si>
  <si>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</si>
  <si>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</si>
  <si>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</si>
  <si>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</si>
  <si>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</si>
  <si>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</si>
  <si>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</si>
  <si>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</si>
  <si>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</si>
  <si>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</si>
  <si>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</si>
  <si>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</si>
  <si>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</si>
  <si>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</si>
  <si>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</si>
  <si>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</si>
  <si>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</si>
  <si>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</si>
  <si>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</si>
  <si>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</si>
  <si>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</si>
  <si>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</si>
  <si>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</si>
  <si>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</si>
  <si>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</si>
  <si>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</si>
  <si>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</si>
  <si>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</si>
  <si>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</si>
  <si>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</si>
  <si>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</si>
  <si>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</si>
  <si>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</si>
  <si>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</si>
  <si>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</si>
  <si>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</si>
  <si>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</si>
  <si>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</si>
  <si>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</si>
  <si>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</si>
  <si>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</si>
  <si>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</si>
  <si>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</si>
  <si>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</si>
  <si>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</si>
  <si>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</si>
  <si>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</si>
  <si>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</si>
  <si>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</si>
  <si>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</si>
  <si>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</si>
  <si>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</si>
  <si>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</si>
  <si>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</si>
  <si>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</si>
  <si>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</si>
  <si>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</si>
  <si>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</si>
  <si>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</si>
  <si>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</si>
  <si>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</si>
  <si>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</si>
  <si>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</si>
  <si>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</si>
  <si>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</si>
  <si>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</si>
  <si>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</si>
  <si>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</si>
  <si>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</si>
  <si>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</si>
  <si>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</si>
  <si>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</si>
  <si>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</si>
  <si>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</si>
  <si>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</si>
  <si>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</si>
  <si>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</si>
  <si>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</si>
  <si>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</si>
  <si>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</si>
  <si>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</si>
  <si>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</si>
  <si>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</si>
  <si>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</si>
  <si>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</si>
  <si>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</si>
  <si>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</si>
  <si>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</si>
  <si>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</si>
  <si>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</si>
  <si>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</si>
  <si>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</si>
  <si>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</si>
  <si>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</si>
  <si>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</si>
  <si>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</si>
  <si>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</si>
  <si>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</si>
  <si>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</si>
  <si>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</si>
  <si>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</si>
  <si>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</si>
  <si>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</si>
  <si>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</si>
  <si>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</si>
  <si>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</si>
  <si>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</si>
  <si>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</si>
  <si>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</si>
  <si>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</si>
  <si>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</si>
  <si>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</si>
  <si>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</si>
  <si>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</si>
  <si>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</si>
  <si>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</si>
  <si>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</si>
  <si>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</si>
  <si>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</si>
  <si>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</si>
  <si>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</si>
  <si>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</si>
  <si>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</si>
  <si>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</si>
  <si>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</si>
  <si>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</si>
  <si>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</si>
  <si>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</si>
  <si>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</si>
  <si>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</si>
  <si>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</si>
  <si>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</si>
  <si>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</si>
  <si>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</si>
  <si>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</si>
  <si>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</si>
  <si>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</si>
  <si>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</si>
  <si>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</si>
  <si>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</si>
  <si>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</si>
  <si>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</si>
  <si>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</si>
  <si>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</si>
  <si>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</si>
  <si>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</si>
  <si>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</si>
  <si>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</si>
  <si>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</si>
  <si>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</si>
  <si>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</si>
  <si>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</si>
  <si>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</si>
  <si>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</si>
  <si>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</si>
  <si>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</si>
  <si>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</si>
  <si>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</si>
  <si>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</si>
  <si>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</si>
  <si>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</si>
  <si>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</si>
  <si>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</si>
  <si>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</si>
  <si>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</si>
  <si>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</si>
  <si>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</si>
  <si>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</si>
  <si>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</si>
  <si>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</si>
  <si>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</si>
  <si>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</si>
  <si>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</si>
  <si>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</si>
  <si>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</si>
  <si>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</si>
  <si>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</si>
  <si>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</si>
  <si>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</si>
  <si>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</si>
  <si>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</si>
  <si>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</si>
  <si>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</si>
  <si>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</si>
  <si>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</si>
  <si>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</si>
  <si>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</si>
  <si>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</si>
  <si>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</si>
  <si>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</si>
  <si>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</si>
  <si>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</si>
  <si>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</si>
  <si>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</si>
  <si>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</si>
  <si>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</si>
  <si>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</si>
  <si>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</si>
  <si>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</si>
  <si>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</si>
  <si>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</si>
  <si>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</si>
  <si>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</si>
  <si>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</si>
  <si>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</si>
  <si>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</si>
  <si>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</si>
  <si>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</si>
  <si>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</si>
  <si>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</si>
  <si>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</si>
  <si>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</si>
  <si>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</si>
  <si>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</si>
  <si>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</si>
  <si>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</si>
  <si>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</si>
  <si>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</si>
  <si>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</si>
  <si>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</si>
  <si>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</si>
  <si>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</si>
  <si>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</si>
  <si>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</si>
  <si>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</si>
  <si>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</si>
  <si>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</si>
  <si>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</si>
  <si>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</si>
  <si>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</si>
  <si>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</si>
  <si>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</si>
  <si>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</si>
  <si>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</si>
  <si>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</si>
  <si>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</si>
  <si>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</si>
  <si>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</si>
  <si>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</si>
  <si>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</si>
  <si>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</si>
  <si>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</si>
  <si>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</si>
  <si>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</si>
  <si>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</si>
  <si>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</si>
  <si>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</si>
  <si>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</si>
  <si>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</si>
  <si>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</si>
  <si>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</si>
  <si>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</si>
  <si>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</si>
  <si>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</si>
  <si>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</si>
  <si>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</si>
  <si>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</si>
  <si>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</si>
  <si>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</si>
  <si>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</si>
  <si>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</si>
  <si>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</si>
  <si>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</si>
  <si>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</si>
  <si>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</si>
  <si>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</si>
  <si>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</si>
  <si>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</si>
  <si>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</si>
  <si>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</si>
  <si>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</si>
  <si>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</si>
  <si>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</si>
  <si>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</si>
  <si>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</si>
  <si>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</si>
  <si>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</si>
  <si>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</si>
  <si>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</si>
  <si>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</si>
  <si>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</si>
  <si>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</si>
  <si>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</si>
  <si>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</si>
  <si>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</si>
  <si>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</si>
  <si>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</si>
  <si>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</si>
  <si>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</si>
  <si>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</si>
  <si>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</si>
  <si>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</si>
  <si>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</si>
  <si>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</si>
  <si>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</si>
  <si>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</si>
  <si>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</si>
  <si>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</si>
  <si>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</si>
  <si>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</si>
  <si>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</si>
  <si>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</si>
  <si>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</si>
  <si>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</si>
  <si>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</si>
  <si>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</si>
  <si>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</si>
  <si>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</si>
  <si>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</si>
  <si>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</si>
  <si>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</si>
  <si>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</si>
  <si>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</si>
  <si>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</si>
  <si>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</si>
  <si>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</si>
  <si>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</si>
  <si>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</si>
  <si>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</si>
  <si>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</si>
  <si>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</si>
  <si>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</si>
  <si>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</si>
  <si>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</si>
  <si>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</si>
  <si>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</si>
  <si>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</si>
  <si>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</si>
  <si>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</si>
  <si>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</si>
  <si>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</si>
  <si>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</si>
  <si>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</si>
  <si>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</si>
  <si>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</si>
  <si>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</si>
  <si>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</si>
  <si>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</si>
  <si>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</si>
  <si>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</si>
  <si>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</si>
  <si>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</si>
  <si>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</si>
  <si>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</si>
  <si>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</si>
  <si>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</si>
  <si>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</si>
  <si>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</si>
  <si>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</si>
  <si>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</si>
  <si>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</si>
  <si>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</si>
  <si>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</si>
  <si>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</si>
  <si>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</si>
  <si>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</si>
  <si>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</si>
  <si>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</si>
  <si>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</si>
  <si>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</si>
  <si>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</si>
  <si>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</si>
  <si>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</si>
  <si>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</si>
  <si>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</si>
  <si>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</si>
  <si>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</si>
  <si>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</si>
  <si>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</si>
  <si>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</si>
  <si>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</si>
  <si>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</si>
  <si>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</si>
  <si>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</si>
  <si>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</si>
  <si>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</si>
  <si>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</si>
  <si>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</si>
  <si>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</si>
  <si>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</si>
  <si>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</si>
  <si>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</si>
  <si>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</si>
  <si>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</si>
  <si>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</si>
  <si>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</si>
  <si>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</si>
  <si>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</si>
  <si>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</si>
  <si>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</si>
  <si>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</si>
  <si>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</si>
  <si>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</si>
  <si>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</si>
  <si>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</si>
  <si>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</si>
  <si>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</si>
  <si>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</si>
  <si>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</si>
  <si>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</si>
  <si>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</si>
  <si>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</si>
  <si>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</si>
  <si>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</si>
  <si>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</si>
  <si>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</si>
  <si>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</si>
  <si>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</si>
  <si>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</si>
  <si>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</si>
  <si>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</si>
  <si>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</si>
  <si>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</si>
  <si>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</si>
  <si>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</si>
  <si>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</si>
  <si>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</si>
  <si>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</si>
  <si>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</si>
  <si>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</si>
  <si>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</si>
  <si>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</si>
  <si>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</si>
  <si>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</si>
  <si>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</si>
  <si>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</si>
  <si>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</si>
  <si>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</si>
  <si>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</si>
  <si>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</si>
  <si>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</si>
  <si>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</si>
  <si>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</si>
  <si>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</si>
  <si>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</si>
  <si>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</si>
  <si>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</si>
  <si>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</si>
  <si>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</si>
  <si>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</si>
  <si>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</si>
  <si>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</si>
  <si>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</si>
  <si>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</si>
  <si>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</si>
  <si>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</si>
  <si>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</si>
  <si>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</si>
  <si>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</si>
  <si>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</si>
  <si>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</si>
  <si>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</si>
  <si>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</si>
  <si>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</si>
  <si>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</si>
  <si>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</si>
  <si>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</si>
  <si>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</si>
  <si>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</si>
  <si>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</si>
  <si>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</si>
  <si>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</si>
  <si>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</si>
  <si>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</si>
  <si>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</si>
  <si>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</si>
  <si>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</si>
  <si>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</si>
  <si>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</si>
  <si>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</si>
  <si>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</si>
  <si>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</si>
  <si>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</si>
  <si>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</si>
  <si>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</si>
  <si>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</si>
  <si>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</si>
  <si>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</si>
  <si>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</si>
  <si>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</si>
  <si>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</si>
  <si>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</si>
  <si>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</si>
  <si>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</si>
  <si>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</si>
  <si>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</si>
  <si>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</si>
  <si>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</si>
  <si>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</si>
  <si>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</si>
  <si>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</si>
  <si>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</si>
  <si>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</si>
  <si>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</si>
  <si>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</si>
  <si>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</si>
  <si>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</si>
  <si>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</si>
  <si>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</si>
  <si>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</si>
  <si>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</si>
  <si>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</si>
  <si>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</si>
  <si>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</si>
  <si>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</si>
  <si>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</si>
  <si>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</si>
  <si>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</si>
  <si>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</si>
  <si>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</si>
  <si>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</si>
  <si>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</si>
  <si>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</si>
  <si>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</si>
  <si>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</si>
  <si>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</si>
  <si>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</si>
  <si>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</si>
  <si>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</si>
  <si>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</si>
  <si>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</si>
  <si>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</si>
  <si>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</si>
  <si>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</si>
  <si>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</si>
  <si>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</si>
  <si>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</si>
  <si>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</si>
  <si>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</si>
  <si>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</si>
  <si>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</si>
  <si>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</si>
  <si>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</si>
  <si>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</si>
  <si>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</si>
  <si>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</si>
  <si>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</si>
  <si>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</si>
  <si>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</si>
  <si>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</si>
  <si>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</si>
  <si>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</si>
  <si>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</si>
  <si>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</si>
  <si>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</si>
  <si>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</si>
  <si>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</si>
  <si>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</si>
  <si>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</si>
  <si>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</si>
  <si>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</si>
  <si>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</si>
  <si>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</si>
  <si>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</si>
  <si>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</si>
  <si>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</si>
  <si>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</si>
  <si>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</si>
  <si>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</si>
  <si>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</si>
  <si>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</si>
  <si>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</si>
  <si>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</si>
  <si>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</si>
  <si>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</si>
  <si>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</si>
  <si>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</si>
  <si>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</si>
  <si>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</si>
  <si>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</si>
  <si>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</si>
  <si>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</si>
  <si>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</si>
  <si>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</si>
  <si>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</si>
  <si>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</si>
  <si>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</si>
  <si>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</si>
  <si>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</si>
  <si>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</si>
  <si>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</si>
  <si>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</si>
  <si>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</si>
  <si>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</si>
  <si>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</si>
  <si>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</si>
  <si>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</si>
  <si>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</si>
  <si>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</si>
  <si>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</si>
  <si>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</si>
  <si>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</si>
  <si>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</si>
  <si>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</si>
  <si>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</si>
  <si>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</si>
  <si>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</si>
  <si>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</si>
  <si>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</si>
  <si>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</si>
  <si>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</si>
  <si>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</si>
  <si>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</si>
  <si>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</si>
  <si>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</si>
  <si>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</si>
  <si>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</si>
  <si>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</si>
  <si>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</si>
  <si>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</si>
  <si>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</si>
  <si>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</si>
  <si>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</si>
  <si>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</si>
  <si>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</si>
  <si>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</si>
  <si>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</si>
  <si>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</si>
  <si>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</si>
  <si>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</si>
  <si>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</si>
  <si>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</si>
  <si>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</si>
  <si>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</si>
  <si>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</si>
  <si>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</si>
  <si>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</si>
  <si>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</si>
  <si>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</si>
  <si>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</si>
  <si>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</si>
  <si>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</si>
  <si>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</si>
  <si>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</si>
  <si>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</si>
  <si>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</si>
  <si>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</si>
  <si>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</si>
  <si>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</si>
  <si>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</si>
  <si>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</si>
  <si>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</si>
  <si>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</si>
  <si>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</si>
  <si>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</si>
  <si>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</si>
  <si>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</si>
  <si>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</si>
  <si>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</si>
  <si>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</si>
  <si>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</si>
  <si>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</si>
  <si>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</si>
  <si>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</si>
  <si>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</si>
  <si>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</si>
  <si>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</si>
  <si>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</si>
  <si>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</si>
  <si>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</si>
  <si>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</si>
  <si>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</si>
  <si>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</si>
  <si>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</si>
  <si>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</si>
  <si>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</si>
  <si>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</si>
  <si>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</si>
  <si>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</si>
  <si>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</si>
  <si>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</si>
  <si>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</si>
  <si>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</si>
  <si>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</si>
  <si>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</si>
  <si>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</si>
  <si>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</si>
  <si>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</si>
  <si>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</si>
  <si>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</si>
  <si>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</si>
  <si>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</si>
  <si>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</si>
  <si>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</si>
  <si>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</si>
  <si>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</si>
  <si>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</si>
  <si>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</si>
  <si>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</si>
  <si>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</si>
  <si>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</si>
  <si>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</si>
  <si>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</si>
  <si>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</si>
  <si>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</si>
  <si>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</si>
  <si>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</si>
  <si>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</si>
  <si>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</si>
  <si>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</si>
  <si>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</si>
  <si>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</si>
  <si>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</si>
  <si>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</si>
  <si>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</si>
  <si>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</si>
  <si>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</si>
  <si>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</si>
  <si>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</si>
  <si>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</si>
  <si>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</si>
  <si>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</si>
  <si>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</si>
  <si>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</si>
  <si>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</si>
  <si>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</si>
  <si>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</si>
  <si>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</si>
  <si>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</si>
  <si>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</si>
  <si>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</si>
  <si>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</si>
  <si>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</si>
  <si>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</si>
  <si>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</si>
  <si>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</si>
  <si>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</si>
  <si>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</si>
  <si>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</si>
  <si>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</si>
  <si>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</si>
  <si>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</si>
  <si>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</si>
  <si>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</si>
  <si>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</si>
  <si>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</si>
  <si>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</si>
  <si>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</si>
  <si>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</si>
  <si>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</si>
  <si>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</si>
  <si>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</si>
  <si>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</si>
  <si>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</si>
  <si>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</si>
  <si>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</si>
  <si>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</si>
  <si>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</si>
  <si>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</si>
  <si>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</si>
  <si>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</si>
  <si>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</si>
  <si>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</si>
  <si>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</si>
  <si>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</si>
  <si>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</si>
  <si>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</si>
  <si>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</si>
  <si>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</si>
  <si>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</si>
  <si>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</si>
  <si>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</si>
  <si>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</si>
  <si>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</si>
  <si>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</si>
  <si>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</si>
  <si>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</si>
  <si>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</si>
  <si>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</si>
  <si>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</si>
  <si>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</si>
  <si>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</si>
  <si>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</si>
  <si>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</si>
  <si>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</si>
  <si>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</si>
  <si>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</si>
  <si>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</si>
  <si>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</si>
  <si>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</si>
  <si>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</si>
  <si>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</si>
  <si>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</si>
  <si>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</si>
  <si>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</si>
  <si>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</si>
  <si>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</si>
  <si>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</si>
  <si>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</si>
  <si>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</si>
  <si>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</si>
  <si>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</si>
  <si>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</si>
  <si>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</si>
  <si>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</si>
  <si>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</si>
  <si>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</si>
  <si>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</si>
  <si>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</si>
  <si>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</si>
  <si>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</si>
  <si>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</si>
  <si>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</si>
  <si>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</si>
  <si>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</si>
  <si>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</si>
  <si>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</si>
  <si>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</si>
  <si>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</si>
  <si>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</si>
  <si>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</si>
  <si>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</si>
  <si>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</si>
  <si>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</si>
  <si>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</si>
  <si>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</si>
  <si>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</si>
  <si>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</si>
  <si>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</si>
  <si>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</si>
  <si>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</si>
  <si>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</si>
  <si>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</si>
  <si>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</si>
  <si>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</si>
  <si>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</si>
  <si>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</si>
  <si>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</si>
  <si>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</si>
  <si>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</si>
  <si>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</si>
  <si>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</si>
  <si>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</si>
  <si>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</si>
  <si>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</si>
  <si>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</si>
  <si>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</si>
  <si>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</si>
  <si>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</si>
  <si>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</si>
  <si>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</si>
  <si>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</si>
  <si>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</si>
  <si>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</si>
  <si>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</si>
  <si>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</si>
  <si>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</si>
  <si>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</si>
  <si>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</si>
  <si>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</si>
  <si>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</si>
  <si>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</si>
  <si>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</si>
  <si>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</si>
  <si>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</si>
  <si>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</si>
  <si>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</si>
  <si>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</si>
  <si>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</si>
  <si>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</si>
  <si>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</si>
  <si>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</si>
  <si>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</si>
  <si>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</si>
  <si>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</si>
  <si>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</si>
  <si>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</si>
  <si>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</si>
  <si>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</si>
  <si>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</si>
  <si>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</si>
  <si>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</si>
  <si>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</si>
  <si>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</si>
  <si>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</si>
  <si>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</si>
  <si>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</si>
  <si>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</si>
  <si>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</si>
  <si>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</si>
  <si>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</si>
  <si>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</si>
  <si>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</si>
  <si>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</si>
  <si>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</si>
  <si>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</si>
  <si>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</si>
  <si>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</si>
  <si>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</si>
  <si>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</si>
  <si>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</si>
  <si>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</si>
  <si>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</si>
  <si>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</si>
  <si>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</si>
  <si>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</si>
  <si>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</si>
  <si>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</si>
  <si>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</si>
  <si>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</si>
  <si>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</si>
  <si>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</si>
  <si>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</si>
  <si>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</si>
  <si>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</si>
  <si>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</si>
  <si>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</si>
  <si>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</si>
  <si>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</si>
  <si>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</si>
  <si>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</si>
  <si>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</si>
  <si>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</si>
  <si>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</si>
  <si>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</si>
  <si>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</si>
  <si>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</si>
  <si>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</si>
  <si>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</si>
  <si>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</si>
  <si>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</si>
  <si>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</si>
  <si>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</si>
  <si>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</si>
  <si>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</si>
  <si>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</si>
  <si>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</si>
  <si>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</si>
  <si>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</si>
  <si>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</si>
  <si>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</si>
  <si>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</si>
  <si>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</si>
  <si>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</si>
  <si>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</si>
  <si>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</si>
  <si>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</si>
  <si>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</si>
  <si>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</si>
  <si>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</si>
  <si>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</si>
  <si>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</si>
  <si>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</si>
  <si>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</si>
  <si>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</si>
  <si>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</si>
  <si>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</si>
  <si>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</si>
  <si>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</si>
  <si>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</si>
  <si>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</si>
  <si>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</si>
  <si>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</si>
  <si>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</si>
  <si>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</si>
  <si>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</si>
  <si>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</si>
  <si>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</si>
  <si>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</si>
  <si>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</si>
  <si>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</si>
  <si>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</si>
  <si>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</si>
  <si>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</si>
  <si>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</si>
  <si>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</si>
  <si>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</si>
  <si>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</si>
  <si>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</si>
  <si>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</si>
  <si>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</si>
  <si>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</si>
  <si>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</si>
  <si>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</si>
  <si>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</si>
  <si>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</si>
  <si>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</si>
  <si>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</si>
  <si>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</si>
  <si>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</si>
  <si>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</si>
  <si>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</si>
  <si>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</si>
  <si>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</si>
  <si>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</si>
  <si>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</si>
  <si>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</si>
  <si>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</si>
  <si>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</si>
  <si>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</si>
  <si>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</si>
  <si>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</si>
  <si>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</si>
  <si>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</si>
  <si>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</si>
  <si>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</si>
  <si>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</si>
  <si>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</si>
  <si>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</si>
  <si>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</si>
  <si>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</si>
  <si>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</si>
  <si>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</si>
  <si>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</si>
  <si>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</si>
  <si>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</si>
  <si>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</si>
  <si>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</si>
  <si>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</si>
  <si>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</si>
  <si>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</si>
  <si>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</si>
  <si>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</si>
  <si>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</si>
  <si>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</si>
  <si>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</si>
  <si>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</si>
  <si>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</si>
  <si>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</si>
  <si>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</si>
  <si>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</si>
  <si>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</si>
  <si>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</si>
  <si>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</si>
  <si>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</si>
  <si>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</si>
  <si>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</si>
  <si>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</si>
  <si>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</si>
  <si>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</si>
  <si>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</si>
  <si>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</si>
  <si>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</si>
  <si>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</si>
  <si>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</si>
  <si>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</si>
  <si>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</si>
  <si>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</si>
  <si>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</si>
  <si>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</si>
  <si>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</si>
  <si>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</si>
  <si>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</si>
  <si>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</si>
  <si>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</si>
  <si>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</si>
  <si>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</si>
  <si>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</si>
  <si>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</si>
  <si>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</si>
  <si>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</si>
  <si>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</si>
  <si>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</si>
  <si>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</si>
  <si>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</si>
  <si>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</si>
  <si>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</si>
  <si>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</si>
  <si>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</si>
  <si>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</si>
  <si>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</si>
  <si>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</si>
  <si>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</si>
  <si>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</si>
  <si>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</si>
  <si>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</si>
  <si>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</si>
  <si>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</si>
  <si>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</si>
  <si>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</si>
  <si>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</si>
  <si>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</si>
  <si>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</si>
  <si>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</si>
  <si>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</si>
  <si>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</si>
  <si>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</si>
  <si>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</si>
  <si>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</si>
  <si>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</si>
  <si>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</si>
  <si>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</si>
  <si>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</si>
  <si>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</si>
  <si>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</si>
  <si>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</si>
  <si>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</si>
  <si>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</si>
  <si>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</si>
  <si>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</si>
  <si>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</si>
  <si>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</si>
  <si>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</si>
  <si>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</si>
  <si>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</si>
  <si>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</si>
  <si>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</si>
  <si>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</si>
  <si>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</si>
  <si>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</si>
  <si>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</si>
  <si>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</si>
  <si>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</si>
  <si>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</si>
  <si>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</si>
  <si>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</si>
  <si>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</si>
  <si>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</si>
  <si>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</si>
  <si>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</si>
  <si>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</si>
  <si>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</si>
  <si>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</si>
  <si>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</si>
  <si>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</si>
  <si>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</si>
  <si>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</si>
  <si>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</si>
  <si>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</si>
  <si>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</si>
  <si>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</si>
  <si>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</si>
  <si>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</si>
  <si>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</si>
  <si>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</si>
  <si>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</si>
  <si>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</si>
  <si>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</si>
  <si>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</si>
  <si>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</si>
  <si>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</si>
  <si>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</si>
  <si>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</si>
  <si>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</si>
  <si>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</si>
  <si>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</si>
  <si>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</si>
  <si>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</si>
  <si>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</si>
  <si>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</si>
  <si>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</si>
  <si>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</si>
  <si>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</si>
  <si>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</si>
  <si>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</si>
  <si>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</si>
  <si>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</si>
  <si>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</si>
  <si>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</si>
  <si>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</si>
  <si>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</si>
  <si>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</si>
  <si>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</si>
  <si>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</si>
  <si>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</si>
  <si>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</si>
  <si>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</si>
  <si>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</si>
  <si>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</si>
  <si>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</si>
  <si>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</si>
  <si>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</si>
  <si>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</si>
  <si>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</si>
  <si>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</si>
  <si>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</si>
  <si>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</si>
  <si>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</si>
  <si>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</si>
  <si>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</si>
  <si>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</si>
  <si>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</si>
  <si>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</si>
  <si>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</si>
  <si>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</si>
  <si>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</si>
  <si>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</si>
  <si>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</si>
  <si>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</si>
  <si>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</si>
  <si>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</si>
  <si>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</si>
  <si>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</si>
  <si>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</si>
  <si>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</si>
  <si>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</si>
  <si>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</si>
  <si>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</si>
  <si>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</si>
  <si>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</si>
  <si>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</si>
  <si>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</si>
  <si>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</si>
  <si>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</si>
  <si>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</si>
  <si>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</si>
  <si>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</si>
  <si>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</si>
  <si>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</si>
  <si>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</si>
  <si>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</si>
  <si>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</si>
  <si>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</si>
  <si>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</si>
  <si>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</si>
  <si>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</si>
  <si>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</si>
  <si>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</si>
  <si>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</si>
  <si>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</si>
  <si>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</si>
  <si>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</si>
  <si>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</si>
  <si>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</si>
  <si>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</si>
  <si>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</si>
  <si>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</si>
  <si>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</si>
  <si>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</si>
  <si>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</si>
  <si>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</si>
  <si>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</si>
  <si>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</si>
  <si>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</si>
  <si>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</si>
  <si>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</si>
  <si>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</si>
  <si>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</si>
  <si>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</si>
  <si>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</si>
  <si>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</si>
  <si>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</si>
  <si>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</si>
  <si>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</si>
  <si>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</si>
  <si>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</si>
  <si>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</si>
  <si>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</si>
  <si>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</si>
  <si>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</si>
  <si>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</si>
  <si>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</si>
  <si>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</si>
  <si>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</si>
  <si>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</si>
  <si>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</si>
  <si>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</si>
  <si>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</si>
  <si>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</si>
  <si>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</si>
  <si>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</si>
  <si>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</si>
  <si>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</si>
  <si>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</si>
  <si>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</si>
  <si>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</si>
  <si>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</si>
  <si>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</si>
  <si>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</si>
  <si>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</si>
  <si>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</si>
  <si>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</si>
  <si>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</si>
  <si>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</si>
  <si>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</si>
  <si>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</si>
  <si>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</si>
  <si>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</si>
  <si>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</si>
  <si>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</si>
  <si>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</si>
  <si>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</si>
  <si>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</si>
  <si>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</si>
  <si>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</si>
  <si>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</si>
  <si>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</si>
  <si>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</si>
  <si>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</si>
  <si>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</si>
  <si>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</si>
  <si>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</si>
  <si>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</si>
  <si>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</si>
  <si>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</si>
  <si>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</si>
  <si>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</si>
  <si>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</si>
  <si>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</si>
  <si>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</si>
  <si>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</si>
  <si>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</si>
  <si>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</si>
  <si>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</si>
  <si>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</si>
  <si>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</si>
  <si>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</si>
  <si>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</si>
  <si>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</si>
  <si>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</si>
  <si>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</si>
  <si>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</si>
  <si>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</si>
  <si>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</si>
  <si>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</si>
  <si>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</si>
  <si>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</si>
  <si>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</si>
  <si>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</si>
  <si>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</si>
  <si>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</si>
  <si>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</si>
  <si>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</si>
  <si>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</si>
  <si>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</si>
  <si>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</si>
  <si>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</si>
  <si>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</si>
  <si>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</si>
  <si>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</si>
  <si>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</si>
  <si>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</si>
  <si>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</si>
  <si>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</si>
  <si>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</si>
  <si>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</si>
  <si>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</si>
  <si>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</si>
  <si>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</si>
  <si>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</si>
  <si>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</si>
  <si>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</si>
  <si>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</si>
  <si>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</si>
  <si>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</si>
  <si>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</si>
  <si>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</si>
  <si>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</si>
  <si>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</si>
  <si>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</si>
  <si>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</si>
  <si>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</si>
  <si>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</si>
  <si>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</si>
  <si>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</si>
  <si>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</si>
  <si>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</si>
  <si>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</si>
  <si>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</si>
  <si>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</si>
  <si>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</si>
  <si>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</si>
  <si>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</si>
  <si>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</si>
  <si>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</si>
  <si>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</si>
  <si>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</si>
  <si>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</si>
  <si>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</si>
  <si>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</si>
  <si>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</si>
  <si>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</si>
  <si>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</si>
  <si>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</si>
  <si>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</si>
  <si>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</si>
  <si>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</si>
  <si>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</si>
  <si>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</si>
  <si>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</si>
  <si>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</si>
  <si>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</si>
  <si>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</si>
  <si>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</si>
  <si>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</si>
  <si>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</si>
  <si>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</si>
  <si>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</si>
  <si>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</si>
  <si>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</si>
  <si>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</si>
  <si>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</si>
  <si>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</si>
  <si>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</si>
  <si>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</si>
  <si>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</si>
  <si>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</si>
  <si>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</si>
  <si>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</si>
  <si>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</si>
  <si>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</si>
  <si>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</si>
  <si>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</si>
  <si>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</si>
  <si>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</si>
  <si>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</si>
  <si>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</si>
  <si>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</si>
  <si>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</si>
  <si>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</si>
  <si>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</si>
  <si>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</si>
  <si>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</si>
  <si>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</si>
  <si>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</si>
  <si>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</si>
  <si>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</si>
  <si>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</si>
  <si>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</si>
  <si>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</si>
  <si>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</si>
  <si>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</si>
  <si>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</si>
  <si>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</si>
  <si>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</si>
  <si>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</si>
  <si>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</si>
  <si>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</si>
  <si>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</si>
  <si>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</si>
  <si>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</si>
  <si>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</si>
  <si>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</si>
  <si>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</si>
  <si>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</si>
  <si>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</si>
  <si>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</si>
  <si>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</si>
  <si>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</si>
  <si>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</si>
  <si>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</si>
  <si>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</si>
  <si>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</si>
  <si>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</si>
  <si>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</si>
  <si>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</si>
  <si>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</si>
  <si>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</si>
  <si>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</si>
  <si>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</si>
  <si>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</si>
  <si>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</si>
  <si>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</si>
  <si>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</si>
  <si>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</si>
  <si>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</si>
  <si>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</si>
  <si>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</si>
  <si>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</si>
  <si>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</si>
  <si>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</si>
  <si>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</si>
  <si>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</si>
  <si>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</si>
  <si>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</si>
  <si>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</si>
  <si>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</si>
  <si>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</si>
  <si>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</si>
  <si>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</si>
  <si>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</si>
  <si>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</si>
  <si>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</si>
  <si>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</si>
  <si>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</si>
  <si>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</si>
  <si>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</si>
  <si>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</si>
  <si>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</si>
  <si>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</si>
  <si>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</si>
  <si>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</si>
  <si>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</si>
  <si>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</si>
  <si>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</si>
  <si>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</si>
  <si>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</si>
  <si>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</si>
  <si>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</si>
  <si>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</si>
  <si>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</si>
  <si>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</si>
  <si>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</si>
  <si>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</si>
  <si>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</si>
  <si>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</si>
  <si>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</si>
  <si>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</si>
  <si>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</si>
  <si>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</si>
  <si>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</si>
  <si>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</si>
  <si>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</si>
  <si>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</si>
  <si>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</si>
  <si>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</si>
  <si>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</si>
  <si>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</si>
  <si>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</si>
  <si>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</si>
  <si>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</si>
  <si>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</si>
  <si>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</si>
  <si>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</si>
  <si>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</si>
  <si>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</si>
  <si>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</si>
  <si>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</si>
  <si>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</si>
  <si>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</si>
  <si>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</si>
  <si>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</si>
  <si>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</si>
  <si>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</si>
  <si>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</si>
  <si>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</si>
  <si>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</si>
  <si>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</si>
  <si>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</si>
  <si>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</si>
  <si>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</si>
  <si>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</si>
  <si>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</si>
  <si>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</si>
  <si>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</si>
  <si>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</si>
  <si>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</si>
  <si>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</si>
  <si>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</si>
  <si>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</si>
  <si>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</si>
  <si>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</si>
  <si>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</si>
  <si>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</si>
  <si>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</si>
  <si>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</si>
  <si>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</si>
  <si>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</si>
  <si>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</si>
  <si>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</si>
  <si>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</si>
  <si>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</si>
  <si>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</si>
  <si>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</si>
  <si>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</si>
  <si>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</si>
  <si>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</si>
  <si>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</si>
  <si>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</si>
  <si>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</si>
  <si>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</si>
  <si>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</si>
  <si>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</si>
  <si>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</si>
  <si>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</si>
  <si>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</si>
  <si>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</si>
  <si>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</si>
  <si>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</si>
  <si>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</si>
  <si>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</si>
  <si>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</si>
  <si>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</si>
  <si>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</si>
  <si>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</si>
  <si>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</si>
  <si>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</si>
  <si>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</si>
  <si>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</si>
  <si>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</si>
  <si>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</si>
  <si>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</si>
  <si>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</si>
  <si>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</si>
  <si>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</si>
  <si>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</si>
  <si>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</si>
  <si>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</si>
  <si>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</si>
  <si>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</si>
  <si>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</si>
  <si>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</si>
  <si>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</si>
  <si>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</si>
  <si>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</si>
  <si>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</si>
  <si>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</si>
  <si>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</si>
  <si>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</si>
  <si>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</si>
  <si>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</si>
  <si>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</si>
  <si>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</si>
  <si>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</si>
  <si>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</si>
  <si>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</si>
  <si>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</si>
  <si>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</si>
  <si>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</si>
  <si>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</si>
  <si>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</si>
  <si>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</si>
  <si>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</si>
  <si>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</si>
  <si>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</si>
  <si>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</si>
  <si>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</si>
  <si>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</si>
  <si>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</si>
  <si>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</si>
  <si>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</si>
  <si>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</si>
  <si>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</si>
  <si>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</si>
  <si>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</si>
  <si>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</si>
  <si>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</si>
  <si>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</si>
  <si>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</si>
  <si>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</si>
  <si>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</si>
  <si>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</si>
  <si>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</si>
  <si>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</si>
  <si>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</si>
  <si>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</si>
  <si>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</si>
  <si>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</si>
  <si>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</si>
  <si>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</si>
  <si>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</si>
  <si>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</si>
  <si>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</si>
  <si>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</si>
  <si>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</si>
  <si>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</si>
  <si>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</si>
  <si>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</si>
  <si>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</si>
  <si>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</si>
  <si>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</si>
  <si>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</si>
  <si>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</si>
  <si>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</si>
  <si>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</si>
  <si>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</si>
  <si>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</si>
  <si>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</si>
  <si>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</si>
  <si>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</si>
  <si>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</si>
  <si>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</si>
  <si>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</si>
  <si>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</si>
  <si>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</si>
  <si>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</si>
  <si>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</si>
  <si>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</si>
  <si>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</si>
  <si>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</si>
  <si>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</si>
  <si>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</si>
  <si>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</si>
  <si>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</si>
  <si>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</si>
  <si>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</si>
  <si>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</si>
  <si>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</si>
  <si>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</si>
  <si>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</si>
  <si>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</si>
  <si>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</si>
  <si>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</si>
  <si>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</si>
  <si>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</si>
  <si>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</si>
  <si>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</si>
  <si>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</si>
  <si>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</si>
  <si>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</si>
  <si>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</si>
  <si>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</si>
  <si>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</si>
  <si>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</si>
  <si>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</si>
  <si>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</si>
  <si>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</si>
  <si>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</si>
  <si>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</si>
  <si>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</si>
  <si>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</si>
  <si>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</si>
  <si>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</si>
  <si>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</si>
  <si>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</si>
  <si>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</si>
  <si>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</si>
  <si>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</si>
  <si>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</si>
  <si>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</si>
  <si>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</si>
  <si>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</si>
  <si>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</si>
  <si>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</si>
  <si>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</si>
  <si>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</si>
  <si>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</si>
  <si>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</si>
  <si>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</si>
  <si>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</si>
  <si>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</si>
  <si>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</si>
  <si>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</si>
  <si>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</si>
  <si>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</si>
  <si>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</si>
  <si>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</si>
  <si>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</si>
  <si>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</si>
  <si>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</si>
  <si>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</si>
  <si>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</si>
  <si>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</si>
  <si>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</si>
  <si>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</si>
  <si>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</si>
  <si>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</si>
  <si>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</si>
  <si>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</si>
  <si>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</si>
  <si>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</si>
  <si>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</si>
  <si>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</si>
  <si>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</si>
  <si>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</si>
  <si>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</si>
  <si>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</si>
  <si>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</si>
  <si>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</si>
  <si>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</si>
  <si>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</si>
  <si>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</si>
  <si>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</si>
  <si>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</si>
  <si>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</si>
  <si>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</si>
  <si>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</si>
  <si>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</si>
  <si>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</si>
  <si>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</si>
  <si>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</si>
  <si>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</si>
  <si>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</si>
  <si>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</si>
  <si>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</si>
  <si>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</si>
  <si>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</si>
  <si>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</si>
  <si>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</si>
  <si>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</si>
  <si>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</si>
  <si>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</si>
  <si>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</si>
  <si>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</si>
  <si>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</si>
  <si>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</si>
  <si>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</si>
  <si>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</si>
  <si>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</si>
  <si>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</si>
  <si>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</si>
  <si>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</si>
  <si>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</si>
  <si>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</si>
  <si>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</si>
  <si>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</si>
  <si>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</si>
  <si>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</si>
  <si>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</si>
  <si>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</si>
  <si>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</si>
  <si>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</si>
  <si>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</si>
  <si>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</si>
  <si>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</si>
  <si>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</si>
  <si>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</si>
  <si>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</si>
  <si>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</si>
  <si>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</si>
  <si>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</si>
  <si>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</si>
  <si>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</si>
  <si>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</si>
  <si>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</si>
  <si>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</si>
  <si>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</si>
  <si>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</si>
  <si>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</si>
  <si>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</si>
  <si>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</si>
  <si>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</si>
  <si>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</si>
  <si>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</si>
  <si>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</si>
  <si>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</si>
  <si>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</si>
  <si>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</si>
  <si>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</si>
  <si>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</si>
  <si>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</si>
  <si>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</si>
  <si>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</si>
  <si>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</si>
  <si>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</si>
  <si>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</si>
  <si>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</si>
  <si>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</si>
  <si>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</si>
  <si>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</si>
  <si>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</si>
  <si>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</si>
  <si>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</si>
  <si>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</si>
  <si>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</si>
  <si>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</si>
  <si>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</si>
  <si>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</si>
  <si>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</si>
  <si>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</si>
  <si>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</si>
  <si>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</si>
  <si>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</si>
  <si>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</si>
  <si>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</si>
  <si>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</si>
  <si>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</si>
  <si>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</si>
  <si>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</si>
  <si>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</si>
  <si>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</si>
  <si>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</si>
  <si>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</si>
  <si>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</si>
  <si>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</si>
  <si>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</si>
  <si>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</si>
  <si>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</si>
  <si>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</si>
  <si>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</si>
  <si>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</si>
  <si>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</si>
  <si>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</si>
  <si>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</si>
  <si>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</si>
  <si>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</si>
  <si>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</si>
  <si>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</si>
  <si>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</si>
  <si>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</si>
  <si>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</si>
  <si>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</si>
  <si>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</si>
  <si>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</si>
  <si>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</si>
  <si>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</si>
  <si>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</si>
  <si>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</si>
  <si>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</si>
  <si>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</si>
  <si>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</si>
  <si>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</si>
  <si>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</si>
  <si>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</si>
  <si>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</si>
  <si>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</si>
  <si>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</si>
  <si>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</si>
  <si>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</si>
  <si>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</si>
  <si>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</si>
  <si>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</si>
  <si>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</si>
  <si>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</si>
  <si>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</si>
  <si>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</si>
  <si>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</si>
  <si>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</si>
  <si>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</si>
  <si>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</si>
  <si>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</si>
  <si>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</si>
  <si>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</si>
  <si>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</si>
  <si>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</si>
  <si>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</si>
  <si>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</si>
  <si>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</si>
  <si>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</si>
  <si>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</si>
  <si>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</si>
  <si>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</si>
  <si>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</si>
  <si>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</si>
  <si>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</si>
  <si>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</si>
  <si>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</si>
  <si>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</si>
  <si>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</si>
  <si>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</si>
  <si>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</si>
  <si>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</si>
  <si>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</si>
  <si>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</si>
  <si>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</si>
  <si>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</si>
  <si>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</si>
  <si>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</si>
  <si>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</si>
  <si>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</si>
  <si>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</si>
  <si>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</si>
  <si>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</si>
  <si>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</si>
  <si>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</si>
  <si>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</si>
  <si>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</si>
  <si>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</si>
  <si>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</si>
  <si>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</si>
  <si>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</si>
  <si>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</si>
  <si>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</si>
  <si>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</si>
  <si>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</si>
  <si>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</si>
  <si>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</si>
  <si>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</si>
  <si>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</si>
  <si>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</si>
  <si>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</si>
  <si>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</si>
  <si>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</si>
  <si>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</si>
  <si>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</si>
  <si>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</si>
  <si>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</si>
  <si>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</si>
  <si>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</si>
  <si>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</si>
  <si>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</si>
  <si>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</si>
  <si>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</si>
  <si>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</si>
  <si>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</si>
  <si>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</si>
  <si>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</si>
  <si>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</si>
  <si>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</si>
  <si>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</si>
  <si>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</si>
  <si>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</si>
  <si>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</si>
  <si>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</si>
  <si>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</si>
  <si>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</si>
  <si>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</si>
  <si>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</si>
  <si>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</si>
  <si>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</si>
  <si>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</si>
  <si>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</si>
  <si>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</si>
  <si>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</si>
  <si>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</si>
  <si>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</si>
  <si>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</si>
  <si>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</si>
  <si>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</si>
  <si>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</si>
  <si>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</si>
  <si>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</si>
  <si>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</si>
  <si>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</si>
  <si>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</si>
  <si>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</si>
  <si>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</si>
  <si>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</si>
  <si>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</si>
  <si>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</si>
  <si>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</si>
  <si>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</si>
  <si>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</si>
  <si>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</si>
  <si>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</si>
  <si>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</si>
  <si>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</si>
  <si>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</si>
  <si>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</si>
  <si>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</si>
  <si>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</si>
  <si>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</si>
  <si>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</si>
  <si>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</si>
  <si>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</si>
  <si>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</si>
  <si>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</si>
  <si>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</si>
  <si>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</si>
  <si>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</si>
  <si>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</si>
  <si>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</si>
  <si>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</si>
  <si>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</si>
  <si>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</si>
  <si>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</si>
  <si>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</si>
  <si>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</si>
  <si>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</si>
  <si>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</si>
  <si>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</si>
  <si>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</si>
  <si>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</si>
  <si>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</si>
  <si>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</si>
  <si>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</si>
  <si>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</si>
  <si>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</si>
  <si>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</si>
  <si>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</si>
  <si>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</si>
  <si>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</si>
  <si>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</si>
  <si>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</si>
  <si>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</si>
  <si>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</si>
  <si>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</si>
  <si>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</si>
  <si>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</si>
  <si>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</si>
  <si>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</si>
  <si>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</si>
  <si>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</si>
  <si>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</si>
  <si>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</si>
  <si>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</si>
  <si>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</si>
  <si>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</si>
  <si>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</si>
  <si>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</si>
  <si>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</si>
  <si>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</si>
  <si>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</si>
  <si>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</si>
  <si>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</si>
  <si>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</si>
  <si>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</si>
  <si>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</si>
  <si>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</si>
  <si>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</si>
  <si>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</si>
  <si>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</si>
  <si>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</si>
  <si>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</si>
  <si>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</si>
  <si>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</si>
  <si>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</si>
  <si>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</si>
  <si>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</si>
  <si>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</si>
  <si>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</si>
  <si>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</si>
  <si>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</si>
  <si>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</si>
  <si>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</si>
  <si>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</si>
  <si>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</si>
  <si>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</si>
  <si>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</si>
  <si>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</si>
  <si>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</si>
  <si>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</si>
  <si>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</si>
  <si>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</si>
  <si>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</si>
  <si>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</si>
  <si>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</si>
  <si>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</si>
  <si>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</si>
  <si>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</si>
  <si>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</si>
  <si>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</si>
  <si>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</si>
  <si>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</si>
  <si>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</si>
  <si>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</si>
  <si>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</si>
  <si>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</si>
  <si>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</si>
  <si>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</si>
  <si>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</si>
  <si>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</si>
  <si>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</si>
  <si>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</si>
  <si>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</si>
  <si>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</si>
  <si>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</si>
  <si>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</si>
  <si>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</si>
  <si>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</si>
  <si>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</si>
  <si>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</si>
  <si>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</si>
  <si>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</si>
  <si>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</si>
  <si>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</si>
  <si>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</si>
  <si>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</si>
  <si>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</si>
  <si>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</si>
  <si>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</si>
  <si>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</si>
  <si>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</si>
  <si>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</si>
  <si>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</si>
  <si>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</si>
  <si>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</si>
  <si>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</si>
  <si>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</si>
  <si>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</si>
  <si>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</si>
  <si>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</si>
  <si>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</si>
  <si>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</si>
  <si>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</si>
  <si>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</si>
  <si>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</si>
  <si>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</si>
  <si>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</si>
  <si>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</si>
  <si>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</si>
  <si>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</si>
  <si>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</si>
  <si>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</si>
  <si>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</si>
  <si>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</si>
  <si>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</si>
  <si>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</si>
  <si>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</si>
  <si>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</si>
  <si>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</si>
  <si>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</si>
  <si>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</si>
  <si>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</si>
  <si>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</si>
  <si>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</si>
  <si>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</si>
  <si>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</si>
  <si>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</si>
  <si>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</si>
  <si>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</si>
  <si>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</si>
  <si>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</si>
  <si>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</si>
  <si>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</si>
  <si>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</si>
  <si>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</si>
  <si>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</si>
  <si>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</si>
  <si>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</si>
  <si>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</si>
  <si>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</si>
  <si>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</si>
  <si>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</si>
  <si>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</si>
  <si>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</si>
  <si>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</si>
  <si>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</si>
  <si>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</si>
  <si>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</si>
  <si>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</si>
  <si>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</si>
  <si>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</si>
  <si>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</si>
  <si>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</si>
  <si>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</si>
  <si>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</si>
  <si>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</si>
  <si>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</si>
  <si>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</si>
  <si>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</si>
  <si>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</si>
  <si>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</si>
  <si>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</si>
  <si>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</si>
  <si>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</si>
  <si>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</si>
  <si>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</si>
  <si>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</si>
  <si>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</si>
  <si>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</si>
  <si>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</si>
  <si>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</si>
  <si>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</si>
  <si>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</si>
  <si>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</si>
  <si>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</si>
  <si>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</si>
  <si>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</si>
  <si>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</si>
  <si>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</si>
  <si>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</si>
  <si>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</si>
  <si>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</si>
  <si>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</si>
  <si>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</si>
  <si>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</si>
  <si>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</si>
  <si>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</si>
  <si>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</si>
  <si>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</si>
  <si>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</si>
  <si>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</si>
  <si>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</si>
  <si>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</si>
  <si>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</si>
  <si>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</si>
  <si>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</si>
  <si>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</si>
  <si>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</si>
  <si>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</si>
  <si>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</si>
  <si>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</si>
  <si>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</si>
  <si>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</si>
  <si>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</si>
  <si>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</si>
  <si>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</si>
  <si>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</si>
  <si>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</si>
  <si>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</si>
  <si>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</si>
  <si>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</si>
  <si>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</si>
  <si>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</si>
  <si>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</si>
  <si>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</si>
  <si>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</si>
  <si>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</si>
  <si>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</si>
  <si>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</si>
  <si>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</si>
  <si>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</si>
  <si>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</si>
  <si>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</si>
  <si>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</si>
  <si>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</si>
  <si>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</si>
  <si>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</si>
  <si>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</si>
  <si>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</si>
  <si>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</si>
  <si>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</si>
  <si>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</si>
  <si>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</si>
  <si>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</si>
  <si>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</si>
  <si>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</si>
  <si>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</si>
  <si>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</si>
  <si>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</si>
  <si>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</si>
  <si>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</si>
  <si>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</si>
  <si>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</si>
  <si>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</si>
  <si>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</si>
  <si>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</si>
  <si>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</si>
  <si>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</si>
  <si>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</si>
  <si>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</si>
  <si>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</si>
  <si>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</si>
  <si>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</si>
  <si>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</si>
  <si>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</si>
  <si>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</si>
  <si>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</si>
  <si>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</si>
  <si>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</si>
  <si>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</si>
  <si>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</si>
  <si>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</si>
  <si>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</si>
  <si>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</si>
  <si>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</si>
  <si>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</si>
  <si>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</si>
  <si>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</si>
  <si>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</si>
  <si>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</si>
  <si>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</si>
  <si>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</si>
  <si>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</si>
  <si>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</si>
  <si>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</si>
  <si>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</si>
  <si>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</si>
  <si>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</si>
  <si>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</si>
  <si>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</si>
  <si>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</si>
  <si>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</si>
  <si>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</si>
  <si>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</si>
  <si>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</si>
  <si>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</si>
  <si>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</si>
  <si>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</si>
  <si>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</si>
  <si>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</si>
  <si>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</si>
  <si>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</si>
  <si>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</si>
  <si>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</si>
  <si>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</si>
  <si>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</si>
  <si>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</si>
  <si>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</si>
  <si>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</si>
  <si>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</si>
  <si>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</si>
  <si>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</si>
  <si>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</si>
  <si>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</si>
  <si>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</si>
  <si>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</si>
  <si>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</si>
  <si>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</si>
  <si>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</si>
  <si>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</si>
  <si>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</si>
  <si>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</si>
  <si>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</si>
  <si>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</si>
  <si>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</si>
  <si>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</si>
  <si>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</si>
  <si>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</si>
  <si>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</si>
  <si>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</si>
  <si>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</si>
  <si>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</si>
  <si>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</si>
  <si>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</si>
  <si>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</si>
  <si>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</si>
  <si>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</si>
  <si>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</si>
  <si>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</si>
  <si>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</si>
  <si>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</si>
  <si>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</si>
  <si>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</si>
  <si>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</si>
  <si>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</si>
  <si>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</si>
  <si>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</si>
  <si>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</si>
  <si>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</si>
  <si>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</si>
  <si>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</si>
  <si>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</si>
  <si>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</si>
  <si>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</si>
  <si>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</si>
  <si>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</si>
  <si>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</si>
  <si>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</si>
  <si>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</si>
  <si>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</si>
  <si>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</si>
  <si>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</si>
  <si>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</si>
  <si>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</si>
  <si>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</si>
  <si>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</si>
  <si>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</si>
  <si>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</si>
  <si>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</si>
  <si>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</si>
  <si>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</si>
  <si>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</si>
  <si>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</si>
  <si>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</si>
  <si>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</si>
  <si>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</si>
  <si>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</si>
  <si>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</si>
  <si>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</si>
  <si>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</si>
  <si>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</si>
  <si>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</si>
  <si>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</si>
  <si>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</si>
  <si>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</si>
  <si>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</si>
  <si>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</si>
  <si>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</si>
  <si>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</si>
  <si>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</si>
  <si>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</si>
  <si>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</si>
  <si>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</si>
  <si>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</si>
  <si>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</si>
  <si>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</si>
  <si>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</si>
  <si>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</si>
  <si>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</si>
  <si>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</si>
  <si>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</si>
  <si>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</si>
  <si>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</si>
  <si>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</si>
  <si>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</si>
  <si>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</si>
  <si>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</si>
  <si>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</si>
  <si>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</si>
  <si>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</si>
  <si>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</si>
  <si>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</si>
  <si>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</si>
  <si>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</si>
  <si>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</si>
  <si>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</si>
  <si>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</si>
  <si>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</si>
  <si>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</si>
  <si>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</si>
  <si>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</si>
  <si>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</si>
  <si>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</si>
  <si>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</si>
  <si>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</si>
  <si>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</si>
  <si>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</si>
  <si>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</si>
  <si>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</si>
  <si>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</si>
  <si>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</si>
  <si>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</si>
  <si>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</si>
  <si>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</si>
  <si>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</si>
  <si>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</si>
  <si>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</si>
  <si>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</si>
  <si>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</si>
  <si>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</si>
  <si>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</si>
  <si>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</si>
  <si>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</si>
  <si>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</si>
  <si>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</si>
  <si>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</si>
  <si>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</si>
  <si>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</si>
  <si>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</si>
  <si>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</si>
  <si>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</si>
  <si>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</si>
  <si>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</si>
  <si>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</si>
  <si>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</si>
  <si>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</si>
  <si>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</si>
  <si>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</si>
  <si>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</si>
  <si>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</si>
  <si>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</si>
  <si>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</si>
  <si>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</si>
  <si>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</si>
  <si>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</si>
  <si>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</si>
  <si>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</si>
  <si>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</si>
  <si>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</si>
  <si>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</si>
  <si>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</si>
  <si>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</si>
  <si>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</si>
  <si>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</si>
  <si>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</si>
  <si>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</si>
  <si>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</si>
  <si>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</si>
  <si>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</si>
  <si>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</si>
  <si>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</si>
  <si>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</si>
  <si>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</si>
  <si>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</si>
  <si>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</si>
  <si>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</si>
  <si>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</si>
  <si>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</si>
  <si>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</si>
  <si>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</si>
  <si>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</si>
  <si>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</si>
  <si>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</si>
  <si>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</si>
  <si>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</si>
  <si>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</si>
  <si>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</si>
  <si>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</si>
  <si>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</si>
  <si>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</si>
  <si>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</si>
  <si>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</si>
  <si>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</si>
  <si>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</si>
  <si>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</si>
  <si>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</si>
  <si>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</si>
  <si>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</si>
  <si>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</si>
  <si>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</si>
  <si>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</si>
  <si>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</si>
  <si>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</si>
  <si>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</si>
  <si>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</si>
  <si>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</si>
  <si>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</si>
  <si>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</si>
  <si>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</si>
  <si>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</si>
  <si>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</si>
  <si>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</si>
  <si>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</si>
  <si>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</si>
  <si>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</si>
  <si>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</si>
  <si>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</si>
  <si>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</si>
  <si>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</si>
  <si>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</si>
  <si>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</si>
  <si>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</si>
  <si>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</si>
  <si>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</si>
  <si>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</si>
  <si>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</si>
  <si>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</si>
  <si>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</si>
  <si>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</si>
  <si>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</si>
  <si>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</si>
  <si>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</si>
  <si>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</si>
  <si>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</si>
  <si>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</si>
  <si>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</si>
  <si>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</si>
  <si>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</si>
  <si>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</si>
  <si>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</si>
  <si>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</si>
  <si>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</si>
  <si>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</si>
  <si>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</si>
  <si>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</si>
  <si>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</si>
  <si>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</si>
  <si>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</si>
  <si>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</si>
  <si>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</si>
  <si>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</si>
  <si>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</si>
  <si>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</si>
  <si>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</si>
  <si>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</si>
  <si>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</si>
  <si>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</si>
  <si>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</si>
  <si>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</si>
  <si>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</si>
  <si>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</si>
  <si>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</si>
  <si>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</si>
  <si>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</si>
  <si>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</si>
  <si>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</si>
  <si>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</si>
  <si>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</si>
  <si>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</si>
  <si>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</si>
  <si>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</si>
  <si>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</si>
  <si>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</si>
  <si>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</si>
  <si>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</si>
  <si>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</si>
  <si>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</si>
  <si>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</si>
  <si>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</si>
  <si>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</si>
  <si>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</si>
  <si>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</si>
  <si>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</si>
  <si>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</si>
  <si>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</si>
  <si>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</si>
  <si>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</si>
  <si>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</si>
  <si>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</si>
  <si>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</si>
  <si>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</si>
  <si>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</si>
  <si>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</si>
  <si>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</si>
  <si>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</si>
  <si>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</si>
  <si>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</si>
  <si>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</si>
  <si>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</si>
  <si>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</si>
  <si>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</si>
  <si>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</si>
  <si>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</si>
  <si>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</si>
  <si>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</si>
  <si>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</si>
  <si>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</si>
  <si>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</si>
  <si>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</si>
  <si>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</si>
  <si>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</si>
  <si>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</si>
  <si>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</si>
  <si>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</si>
  <si>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</si>
  <si>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</si>
  <si>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</si>
  <si>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</si>
  <si>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</si>
  <si>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</si>
  <si>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</si>
  <si>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</si>
  <si>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</si>
  <si>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</si>
  <si>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</si>
  <si>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</si>
  <si>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</si>
  <si>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</si>
  <si>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</si>
  <si>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</si>
  <si>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</si>
  <si>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</si>
  <si>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</si>
  <si>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</si>
  <si>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</si>
  <si>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</si>
  <si>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</si>
  <si>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</si>
  <si>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</si>
  <si>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</si>
  <si>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</si>
  <si>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</si>
  <si>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</si>
  <si>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</si>
  <si>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</si>
  <si>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</si>
  <si>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</si>
  <si>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</si>
  <si>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</si>
  <si>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</si>
  <si>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</si>
  <si>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</si>
  <si>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</si>
  <si>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</si>
  <si>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</si>
  <si>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</si>
  <si>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</si>
  <si>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</si>
  <si>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</si>
  <si>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</si>
  <si>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</si>
  <si>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</si>
  <si>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</si>
  <si>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</si>
  <si>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</si>
  <si>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</si>
  <si>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</si>
  <si>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</si>
  <si>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</si>
  <si>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</si>
  <si>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</si>
  <si>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</si>
  <si>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</si>
  <si>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</si>
  <si>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</si>
  <si>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</si>
  <si>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</si>
  <si>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</si>
  <si>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</si>
  <si>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</si>
  <si>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</si>
  <si>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</si>
  <si>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</si>
  <si>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</si>
  <si>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</si>
  <si>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</si>
  <si>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</si>
  <si>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</si>
  <si>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</si>
  <si>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</si>
  <si>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</si>
  <si>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</si>
  <si>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</si>
  <si>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</si>
  <si>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</si>
  <si>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</si>
  <si>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</si>
  <si>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</si>
  <si>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</si>
  <si>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</si>
  <si>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</si>
  <si>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</si>
  <si>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</si>
  <si>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</si>
  <si>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</si>
  <si>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</si>
  <si>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</si>
  <si>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</si>
  <si>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</si>
  <si>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</si>
  <si>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</si>
  <si>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</si>
  <si>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</si>
  <si>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</si>
  <si>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</si>
  <si>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</si>
  <si>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</si>
  <si>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</si>
  <si>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</si>
  <si>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</si>
  <si>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</si>
  <si>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</si>
  <si>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</si>
  <si>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</si>
  <si>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</si>
  <si>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</si>
  <si>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</si>
  <si>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</si>
  <si>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</si>
  <si>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</si>
  <si>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</si>
  <si>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</si>
  <si>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</si>
  <si>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</si>
  <si>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</si>
  <si>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</si>
  <si>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</si>
  <si>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</si>
  <si>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</si>
  <si>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</si>
  <si>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</si>
  <si>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</si>
  <si>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</si>
  <si>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</si>
  <si>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</si>
  <si>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</si>
  <si>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</si>
  <si>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</si>
  <si>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</si>
  <si>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</si>
  <si>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</si>
  <si>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</si>
  <si>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</si>
  <si>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</si>
  <si>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</si>
  <si>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</si>
  <si>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</si>
  <si>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</si>
  <si>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</si>
  <si>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</si>
  <si>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</si>
  <si>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</si>
  <si>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</si>
  <si>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</si>
  <si>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</si>
  <si>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</si>
  <si>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</si>
  <si>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</si>
  <si>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</si>
  <si>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</si>
  <si>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</si>
  <si>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</si>
  <si>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</si>
  <si>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</si>
  <si>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</si>
  <si>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</si>
  <si>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</si>
  <si>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</si>
  <si>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</si>
  <si>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</si>
  <si>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</si>
  <si>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</si>
  <si>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</si>
  <si>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</si>
  <si>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</si>
  <si>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</si>
  <si>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</si>
  <si>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</si>
  <si>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</si>
  <si>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</si>
  <si>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</si>
  <si>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</si>
  <si>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</si>
  <si>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</si>
  <si>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</si>
  <si>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</si>
  <si>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</si>
  <si>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</si>
  <si>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</si>
  <si>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</si>
  <si>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</si>
  <si>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</si>
  <si>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</si>
  <si>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</si>
  <si>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</si>
  <si>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</si>
  <si>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</si>
  <si>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</si>
  <si>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</si>
  <si>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</si>
  <si>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</si>
  <si>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</si>
  <si>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</si>
  <si>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</si>
  <si>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</si>
  <si>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</si>
  <si>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</si>
  <si>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</si>
  <si>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</si>
  <si>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</si>
  <si>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</si>
  <si>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</si>
  <si>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</si>
  <si>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</si>
  <si>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</si>
  <si>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</si>
  <si>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</si>
  <si>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</si>
  <si>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</si>
  <si>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</si>
  <si>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</si>
  <si>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</si>
  <si>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</si>
  <si>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</si>
  <si>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</si>
  <si>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</si>
  <si>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</si>
  <si>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</si>
  <si>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</si>
  <si>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</si>
  <si>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</si>
  <si>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</si>
  <si>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</si>
  <si>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</si>
  <si>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</si>
  <si>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</si>
  <si>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</si>
  <si>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</si>
  <si>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</si>
  <si>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</si>
  <si>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</si>
  <si>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</si>
  <si>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</si>
  <si>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</si>
  <si>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</si>
  <si>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</si>
  <si>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</si>
  <si>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</si>
  <si>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</si>
  <si>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</si>
  <si>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</si>
  <si>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</si>
  <si>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</si>
  <si>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</si>
  <si>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</si>
  <si>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</si>
  <si>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</si>
  <si>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</si>
  <si>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</si>
  <si>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</si>
  <si>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</si>
  <si>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</si>
  <si>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</si>
  <si>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</si>
  <si>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</si>
  <si>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</si>
  <si>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</si>
  <si>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</si>
  <si>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</si>
  <si>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</si>
  <si>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</si>
  <si>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</si>
  <si>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</si>
  <si>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</si>
  <si>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</si>
  <si>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</si>
  <si>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</si>
  <si>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</si>
  <si>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</si>
  <si>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</si>
  <si>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</si>
  <si>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</si>
  <si>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</si>
  <si>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</si>
  <si>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</si>
  <si>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</si>
  <si>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</si>
  <si>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</si>
  <si>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</si>
  <si>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</si>
  <si>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</si>
  <si>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</si>
  <si>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</si>
  <si>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</si>
  <si>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</si>
  <si>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</si>
  <si>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</si>
  <si>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</si>
  <si>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</si>
  <si>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</si>
  <si>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</si>
  <si>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</si>
  <si>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</si>
  <si>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</si>
  <si>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</si>
  <si>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</si>
  <si>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</si>
  <si>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</si>
  <si>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</si>
  <si>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</si>
  <si>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</si>
  <si>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</si>
  <si>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</si>
  <si>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</si>
  <si>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</si>
  <si>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</si>
  <si>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</si>
  <si>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</si>
  <si>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</si>
  <si>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</si>
  <si>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</si>
  <si>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</si>
  <si>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</si>
  <si>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</si>
  <si>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</si>
  <si>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</si>
  <si>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</si>
  <si>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</si>
  <si>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</si>
  <si>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</si>
  <si>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</si>
  <si>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</si>
  <si>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</si>
  <si>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</si>
  <si>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</si>
  <si>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</si>
  <si>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</si>
  <si>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</si>
  <si>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</si>
  <si>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</si>
  <si>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</si>
  <si>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</si>
  <si>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</si>
  <si>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</si>
  <si>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</si>
  <si>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</si>
  <si>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</si>
  <si>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</si>
  <si>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</si>
  <si>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</si>
  <si>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</si>
  <si>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</si>
  <si>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</si>
  <si>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</si>
  <si>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</si>
  <si>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</si>
  <si>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</si>
  <si>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</si>
  <si>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</si>
  <si>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</si>
  <si>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</si>
  <si>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</si>
  <si>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</si>
  <si>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</si>
  <si>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</si>
  <si>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</si>
  <si>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</si>
  <si>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</si>
  <si>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</si>
  <si>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</si>
  <si>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</si>
  <si>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</si>
  <si>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</si>
  <si>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</si>
  <si>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</si>
  <si>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</si>
  <si>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</si>
  <si>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</si>
  <si>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</si>
  <si>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</si>
  <si>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</si>
  <si>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</si>
  <si>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</si>
  <si>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</si>
  <si>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</si>
  <si>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</si>
  <si>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</si>
  <si>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</si>
  <si>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</si>
  <si>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</si>
  <si>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</si>
  <si>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</si>
  <si>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</si>
  <si>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</si>
  <si>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</si>
  <si>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</si>
  <si>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</si>
  <si>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</si>
  <si>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</si>
  <si>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</si>
  <si>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</si>
  <si>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</si>
  <si>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</si>
  <si>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</si>
  <si>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</si>
  <si>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</si>
  <si>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</si>
  <si>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</si>
  <si>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</si>
  <si>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</si>
  <si>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</si>
  <si>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</si>
  <si>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</si>
  <si>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</si>
  <si>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</si>
  <si>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</si>
  <si>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</si>
  <si>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</si>
  <si>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</si>
  <si>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</si>
  <si>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</si>
  <si>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</si>
  <si>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</si>
  <si>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</si>
  <si>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</si>
  <si>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</si>
  <si>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</si>
  <si>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</si>
  <si>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</si>
  <si>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</si>
  <si>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</si>
  <si>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</si>
  <si>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</si>
  <si>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</si>
  <si>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</si>
  <si>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</si>
  <si>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</si>
  <si>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</si>
  <si>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</si>
  <si>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</si>
  <si>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</si>
  <si>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</si>
  <si>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</si>
  <si>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</si>
  <si>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</si>
  <si>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</si>
  <si>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</si>
  <si>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</si>
  <si>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</si>
  <si>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</si>
  <si>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</si>
  <si>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</si>
  <si>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</si>
  <si>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</si>
  <si>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</si>
  <si>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</si>
  <si>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</si>
  <si>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</si>
  <si>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</si>
  <si>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</si>
  <si>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</si>
  <si>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</si>
  <si>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</si>
  <si>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</si>
  <si>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</si>
  <si>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</si>
  <si>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</si>
  <si>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</si>
  <si>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</si>
  <si>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</si>
  <si>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</si>
  <si>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</si>
  <si>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</si>
  <si>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</si>
  <si>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</si>
  <si>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</si>
  <si>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</si>
  <si>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</si>
  <si>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</si>
  <si>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</si>
  <si>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</si>
  <si>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</si>
  <si>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</si>
  <si>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</si>
  <si>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</si>
  <si>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</si>
  <si>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</si>
  <si>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</si>
  <si>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</si>
  <si>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</si>
  <si>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</si>
  <si>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</si>
  <si>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</si>
  <si>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</si>
  <si>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</si>
  <si>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</si>
  <si>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</si>
  <si>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</si>
  <si>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</si>
  <si>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</si>
  <si>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</si>
  <si>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</si>
  <si>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</si>
  <si>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</si>
  <si>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</si>
  <si>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</si>
  <si>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</si>
  <si>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</si>
  <si>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</si>
  <si>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</si>
  <si>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</si>
  <si>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</si>
  <si>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</si>
  <si>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</si>
  <si>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</si>
  <si>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</si>
  <si>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</si>
  <si>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</si>
  <si>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</si>
  <si>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</si>
  <si>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</si>
  <si>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</si>
  <si>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</si>
  <si>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</si>
  <si>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</si>
  <si>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</si>
  <si>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</si>
  <si>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</si>
  <si>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</si>
  <si>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</si>
  <si>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</si>
  <si>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</si>
  <si>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</si>
  <si>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</si>
  <si>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</si>
  <si>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</si>
  <si>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</si>
  <si>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</si>
  <si>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</si>
  <si>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</si>
  <si>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</si>
  <si>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</si>
  <si>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</si>
  <si>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</si>
  <si>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</si>
  <si>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</si>
  <si>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</si>
  <si>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</si>
  <si>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</si>
  <si>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</si>
  <si>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</si>
  <si>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</si>
  <si>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</si>
  <si>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</si>
  <si>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</si>
  <si>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</si>
  <si>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</si>
  <si>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</si>
  <si>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</si>
  <si>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</si>
  <si>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</si>
  <si>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</si>
  <si>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</si>
  <si>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</si>
  <si>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</si>
  <si>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</si>
  <si>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</si>
  <si>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</si>
  <si>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</si>
  <si>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</si>
  <si>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</si>
  <si>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</si>
  <si>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</si>
  <si>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</si>
  <si>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</si>
  <si>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</si>
  <si>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</si>
  <si>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</si>
  <si>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</si>
  <si>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</si>
  <si>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</si>
  <si>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</si>
  <si>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</si>
  <si>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</si>
  <si>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</si>
  <si>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</si>
  <si>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</si>
  <si>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</si>
  <si>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</si>
  <si>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</si>
  <si>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</si>
  <si>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</si>
  <si>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</si>
  <si>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</si>
  <si>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</si>
  <si>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</si>
  <si>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</si>
  <si>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</si>
  <si>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</si>
  <si>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</si>
  <si>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</si>
  <si>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</si>
  <si>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</si>
  <si>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</si>
  <si>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</si>
  <si>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</si>
  <si>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</si>
  <si>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</si>
  <si>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</si>
  <si>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</si>
  <si>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</si>
  <si>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</si>
  <si>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</si>
  <si>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</si>
  <si>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</si>
  <si>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</si>
  <si>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</si>
  <si>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</si>
  <si>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</si>
  <si>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</si>
  <si>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</si>
  <si>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</si>
  <si>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</si>
  <si>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</si>
  <si>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</si>
  <si>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</si>
  <si>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</si>
  <si>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</si>
  <si>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</si>
  <si>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</si>
  <si>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</si>
  <si>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</si>
  <si>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</si>
  <si>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</si>
  <si>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</si>
  <si>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</si>
  <si>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</si>
  <si>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</si>
  <si>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</si>
  <si>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</si>
  <si>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</si>
  <si>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</si>
  <si>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</si>
  <si>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</si>
  <si>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</si>
  <si>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</si>
  <si>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</si>
  <si>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</si>
  <si>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</si>
  <si>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</si>
  <si>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</si>
  <si>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</si>
  <si>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</si>
  <si>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</si>
  <si>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</si>
  <si>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</si>
  <si>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</si>
  <si>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</si>
  <si>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</si>
  <si>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</si>
  <si>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</si>
  <si>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</si>
  <si>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</si>
  <si>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</si>
  <si>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</si>
  <si>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</si>
  <si>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</si>
  <si>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</si>
  <si>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</si>
  <si>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</si>
  <si>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</si>
  <si>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</si>
  <si>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</si>
  <si>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</si>
  <si>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</si>
  <si>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</si>
  <si>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</si>
  <si>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</si>
  <si>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</si>
  <si>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</si>
  <si>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</si>
  <si>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</si>
  <si>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</si>
  <si>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</si>
  <si>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</si>
  <si>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</si>
  <si>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</si>
  <si>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</si>
  <si>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</si>
  <si>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</si>
  <si>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</si>
  <si>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</si>
  <si>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</si>
  <si>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</si>
  <si>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</si>
  <si>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</si>
  <si>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</si>
  <si>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</si>
  <si>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</si>
  <si>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</si>
  <si>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</si>
  <si>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</si>
  <si>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</si>
  <si>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</si>
  <si>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</si>
  <si>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</si>
  <si>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</si>
  <si>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</si>
  <si>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</si>
  <si>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</si>
  <si>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</si>
  <si>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</si>
  <si>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</si>
  <si>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</si>
  <si>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</si>
  <si>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</si>
  <si>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</si>
  <si>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</si>
  <si>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</si>
  <si>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</si>
  <si>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</si>
  <si>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</si>
  <si>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</si>
  <si>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</si>
  <si>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</si>
  <si>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</si>
  <si>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</si>
  <si>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</si>
  <si>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</si>
  <si>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</si>
  <si>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</si>
  <si>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</si>
  <si>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</si>
  <si>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</si>
  <si>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</si>
  <si>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</si>
  <si>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</si>
  <si>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</si>
  <si>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</si>
  <si>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</si>
  <si>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</si>
  <si>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</si>
  <si>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</si>
  <si>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</si>
  <si>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</si>
  <si>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</si>
  <si>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</si>
  <si>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</si>
  <si>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</si>
  <si>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</si>
  <si>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</si>
  <si>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</si>
  <si>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</si>
  <si>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</si>
  <si>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</si>
  <si>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</si>
  <si>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</si>
  <si>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</si>
  <si>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</si>
  <si>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</si>
  <si>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</si>
  <si>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</si>
  <si>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</si>
  <si>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</si>
  <si>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</si>
  <si>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</si>
  <si>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</si>
  <si>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</si>
  <si>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</si>
  <si>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</si>
  <si>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</si>
  <si>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</si>
  <si>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</si>
  <si>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</si>
  <si>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</si>
  <si>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</si>
  <si>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</si>
  <si>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</si>
  <si>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</si>
  <si>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</si>
  <si>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</si>
  <si>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</si>
  <si>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</si>
  <si>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</si>
  <si>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</si>
  <si>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</si>
  <si>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</si>
  <si>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</si>
  <si>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</si>
  <si>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</si>
  <si>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</si>
  <si>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</si>
  <si>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</si>
  <si>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</si>
  <si>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</si>
  <si>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</si>
  <si>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</si>
  <si>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</si>
  <si>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</si>
  <si>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</si>
  <si>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</si>
  <si>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</si>
  <si>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</si>
  <si>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</si>
  <si>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</si>
  <si>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</si>
  <si>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</si>
  <si>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</si>
  <si>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</si>
  <si>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</si>
  <si>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</si>
  <si>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</si>
  <si>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</si>
  <si>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</si>
  <si>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</si>
  <si>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</si>
  <si>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</si>
  <si>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</si>
  <si>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</si>
  <si>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</si>
  <si>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</si>
  <si>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</si>
  <si>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</si>
  <si>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</si>
  <si>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</si>
  <si>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</si>
  <si>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</si>
  <si>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</si>
  <si>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</si>
  <si>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</si>
  <si>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</si>
  <si>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</si>
  <si>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</si>
  <si>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</si>
  <si>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</si>
  <si>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</si>
  <si>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</si>
  <si>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</si>
  <si>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</si>
  <si>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</si>
  <si>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</si>
  <si>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</si>
  <si>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</si>
  <si>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</si>
  <si>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</si>
  <si>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</si>
  <si>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</si>
  <si>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</si>
  <si>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</si>
  <si>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</si>
  <si>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</si>
  <si>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</si>
  <si>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</si>
  <si>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</si>
  <si>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</si>
  <si>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</si>
  <si>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</si>
  <si>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</si>
  <si>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</si>
  <si>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</si>
  <si>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</si>
  <si>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</si>
  <si>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</si>
  <si>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</si>
  <si>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</si>
  <si>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</si>
  <si>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</si>
  <si>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</si>
  <si>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</si>
  <si>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</si>
  <si>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</si>
  <si>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</si>
  <si>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</si>
  <si>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</si>
  <si>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</si>
  <si>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</si>
  <si>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</si>
  <si>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</si>
  <si>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</si>
  <si>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</si>
  <si>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</si>
  <si>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</si>
  <si>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</si>
  <si>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</si>
  <si>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</si>
  <si>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</si>
  <si>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</si>
  <si>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</si>
  <si>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</si>
  <si>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</si>
  <si>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</si>
  <si>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</si>
  <si>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</si>
  <si>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</si>
  <si>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</si>
  <si>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</si>
  <si>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</si>
  <si>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</si>
  <si>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</si>
  <si>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</si>
  <si>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</si>
  <si>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</si>
  <si>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</si>
  <si>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</si>
  <si>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</si>
  <si>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</si>
  <si>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</si>
  <si>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</si>
  <si>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</si>
  <si>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</si>
  <si>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</si>
  <si>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</si>
  <si>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</si>
  <si>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</si>
  <si>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</si>
  <si>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</si>
  <si>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</si>
  <si>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</si>
  <si>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</si>
  <si>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</si>
  <si>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</si>
  <si>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</si>
  <si>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</si>
  <si>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</si>
  <si>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</si>
  <si>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</si>
  <si>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</si>
  <si>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</si>
  <si>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</si>
  <si>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</si>
  <si>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</si>
  <si>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</si>
  <si>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</si>
  <si>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</si>
  <si>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</si>
  <si>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</si>
  <si>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</si>
  <si>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</si>
  <si>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</si>
  <si>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</si>
  <si>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</si>
  <si>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</si>
  <si>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</si>
  <si>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</si>
  <si>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</si>
  <si>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</si>
  <si>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</si>
  <si>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</si>
  <si>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</si>
  <si>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</si>
  <si>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</si>
  <si>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</si>
  <si>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</si>
  <si>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</si>
  <si>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</si>
  <si>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</si>
  <si>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</si>
  <si>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</si>
  <si>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</si>
  <si>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</si>
  <si>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</si>
  <si>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</si>
  <si>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</si>
  <si>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</si>
  <si>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</si>
  <si>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</si>
  <si>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</si>
  <si>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</si>
  <si>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</si>
  <si>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</si>
  <si>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</si>
  <si>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</si>
  <si>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</si>
  <si>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</si>
  <si>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</si>
  <si>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</si>
  <si>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</si>
  <si>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</si>
  <si>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</si>
  <si>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</si>
  <si>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</si>
  <si>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</si>
  <si>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</si>
  <si>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</si>
  <si>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</si>
  <si>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</si>
  <si>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</si>
  <si>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</si>
  <si>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</si>
  <si>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</si>
  <si>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</si>
  <si>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</si>
  <si>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</si>
  <si>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</si>
  <si>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</si>
  <si>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</si>
  <si>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</si>
  <si>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</si>
  <si>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</si>
  <si>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</si>
  <si>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</si>
  <si>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</si>
  <si>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</si>
  <si>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</si>
  <si>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</si>
  <si>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</si>
  <si>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</si>
  <si>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</si>
  <si>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</si>
  <si>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</si>
  <si>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</si>
  <si>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</si>
  <si>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</si>
  <si>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</si>
  <si>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</si>
  <si>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</si>
  <si>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</si>
  <si>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</si>
  <si>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</si>
  <si>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</si>
  <si>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</si>
  <si>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</si>
  <si>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</si>
  <si>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</si>
  <si>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</si>
  <si>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</si>
  <si>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</si>
  <si>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</si>
  <si>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</si>
  <si>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</si>
  <si>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</si>
  <si>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</si>
  <si>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</si>
  <si>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</si>
  <si>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</si>
  <si>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</si>
  <si>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</si>
  <si>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</si>
  <si>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</si>
  <si>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</si>
  <si>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</si>
  <si>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</si>
  <si>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</si>
  <si>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</si>
  <si>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</si>
  <si>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</si>
  <si>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</si>
  <si>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</si>
  <si>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</si>
  <si>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</si>
  <si>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</si>
  <si>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</si>
  <si>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</si>
  <si>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</si>
  <si>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</si>
  <si>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</si>
  <si>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</si>
  <si>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</si>
  <si>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</si>
  <si>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</si>
  <si>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</si>
  <si>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</si>
  <si>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</si>
  <si>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</si>
  <si>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</si>
  <si>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</si>
  <si>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</si>
  <si>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</si>
  <si>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</si>
  <si>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</si>
  <si>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</si>
  <si>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</si>
  <si>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</si>
  <si>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</si>
  <si>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</si>
  <si>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</si>
  <si>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</si>
  <si>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</si>
  <si>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</si>
  <si>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</si>
  <si>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</si>
  <si>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</si>
  <si>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</si>
  <si>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</si>
  <si>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</si>
  <si>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</si>
  <si>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</si>
  <si>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</si>
  <si>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</si>
  <si>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</si>
  <si>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</si>
  <si>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</si>
  <si>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</si>
  <si>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</si>
  <si>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</si>
  <si>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</si>
  <si>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</si>
  <si>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</si>
  <si>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</si>
  <si>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</si>
  <si>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</si>
  <si>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</si>
  <si>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</si>
  <si>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</si>
  <si>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</si>
  <si>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</si>
  <si>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</si>
  <si>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</si>
  <si>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</si>
  <si>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</si>
  <si>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</si>
  <si>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</si>
  <si>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</si>
  <si>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</si>
  <si>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</si>
  <si>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</si>
  <si>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</si>
  <si>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</si>
  <si>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</si>
  <si>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</si>
  <si>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</si>
  <si>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</si>
  <si>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</si>
  <si>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</si>
  <si>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</si>
  <si>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</si>
  <si>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</si>
  <si>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</si>
  <si>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</si>
  <si>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</si>
  <si>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</si>
  <si>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</si>
  <si>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</si>
  <si>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</si>
  <si>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</si>
  <si>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</si>
  <si>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</si>
  <si>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</si>
  <si>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</si>
  <si>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</si>
  <si>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</si>
  <si>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</si>
  <si>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</si>
  <si>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</si>
  <si>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</si>
  <si>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</si>
  <si>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</si>
  <si>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</si>
  <si>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</si>
  <si>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</si>
  <si>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</si>
  <si>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</si>
  <si>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</si>
  <si>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</si>
  <si>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</si>
  <si>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</si>
  <si>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</si>
  <si>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</si>
  <si>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</si>
  <si>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</si>
  <si>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</si>
  <si>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</si>
  <si>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</si>
  <si>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</si>
  <si>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</si>
  <si>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</si>
  <si>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</si>
  <si>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</si>
  <si>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</si>
  <si>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</si>
  <si>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</si>
  <si>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</si>
  <si>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</si>
  <si>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</si>
  <si>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</si>
  <si>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</si>
  <si>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</si>
  <si>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</si>
  <si>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</si>
  <si>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</si>
  <si>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</si>
  <si>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</si>
  <si>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</si>
  <si>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</si>
  <si>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</si>
  <si>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</si>
  <si>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</si>
  <si>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</si>
  <si>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</si>
  <si>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</si>
  <si>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</si>
  <si>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</si>
  <si>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</si>
  <si>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</si>
  <si>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</si>
  <si>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</si>
  <si>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</si>
  <si>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</si>
  <si>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</si>
  <si>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</si>
  <si>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</si>
  <si>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</si>
  <si>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</si>
  <si>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</si>
  <si>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</si>
  <si>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</si>
  <si>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</si>
  <si>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</si>
  <si>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</si>
  <si>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</si>
  <si>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</si>
  <si>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</si>
  <si>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</si>
  <si>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</si>
  <si>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</si>
  <si>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</si>
  <si>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</si>
  <si>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</si>
  <si>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</si>
  <si>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</si>
  <si>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</si>
  <si>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</si>
  <si>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</si>
  <si>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</si>
  <si>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</si>
  <si>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</si>
  <si>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</si>
  <si>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</si>
  <si>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</si>
  <si>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</si>
  <si>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</si>
  <si>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</si>
  <si>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</si>
  <si>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</si>
  <si>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</si>
  <si>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</si>
  <si>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</si>
  <si>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</si>
  <si>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</si>
  <si>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</si>
  <si>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</si>
  <si>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</si>
  <si>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</si>
  <si>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</si>
  <si>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</si>
  <si>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</si>
  <si>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</si>
  <si>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</si>
  <si>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</si>
  <si>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</si>
  <si>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</si>
  <si>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</si>
  <si>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</si>
  <si>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</si>
  <si>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</si>
  <si>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</si>
  <si>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</si>
  <si>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</si>
  <si>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</si>
  <si>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</si>
  <si>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</si>
  <si>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</si>
  <si>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</si>
  <si>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</si>
  <si>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</si>
  <si>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</si>
  <si>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</si>
  <si>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</si>
  <si>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</si>
  <si>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</si>
  <si>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</si>
  <si>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</si>
  <si>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</si>
  <si>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</si>
  <si>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</si>
  <si>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</si>
  <si>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</si>
  <si>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</si>
  <si>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</si>
  <si>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</si>
  <si>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</si>
  <si>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</si>
  <si>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</si>
  <si>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</si>
  <si>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</si>
  <si>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</si>
  <si>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</si>
  <si>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</si>
  <si>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</si>
  <si>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</si>
  <si>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</si>
  <si>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</si>
  <si>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</si>
  <si>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</si>
  <si>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</si>
  <si>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</si>
  <si>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</si>
  <si>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</si>
  <si>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</si>
  <si>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</si>
  <si>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</si>
  <si>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</si>
  <si>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</si>
  <si>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</si>
  <si>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</si>
  <si>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</si>
  <si>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</si>
  <si>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</si>
  <si>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</si>
  <si>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</si>
  <si>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</si>
  <si>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</si>
  <si>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</si>
  <si>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</si>
  <si>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</si>
  <si>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</si>
  <si>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</si>
  <si>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</si>
  <si>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</si>
  <si>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</si>
  <si>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</si>
  <si>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</si>
  <si>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</si>
  <si>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</si>
  <si>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</si>
  <si>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</si>
  <si>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</si>
  <si>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</si>
  <si>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</si>
  <si>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</si>
  <si>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</si>
  <si>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</si>
  <si>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</si>
  <si>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</si>
  <si>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</si>
  <si>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</si>
  <si>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</si>
  <si>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</si>
  <si>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</si>
  <si>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</si>
  <si>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</si>
  <si>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</si>
  <si>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</si>
  <si>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</si>
  <si>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</si>
  <si>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</si>
  <si>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</si>
  <si>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</si>
  <si>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</si>
  <si>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</si>
  <si>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</si>
  <si>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</si>
  <si>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</si>
  <si>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</si>
  <si>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</si>
  <si>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</si>
  <si>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</si>
  <si>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</si>
  <si>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</si>
  <si>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</si>
  <si>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</si>
  <si>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</si>
  <si>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</si>
  <si>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</si>
  <si>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</si>
  <si>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</si>
  <si>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</si>
  <si>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</si>
  <si>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</si>
  <si>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</si>
  <si>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</si>
  <si>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</si>
  <si>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</si>
  <si>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</si>
  <si>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</si>
  <si>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</si>
  <si>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</si>
  <si>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</si>
  <si>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</si>
  <si>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</si>
  <si>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</si>
  <si>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</si>
  <si>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</si>
  <si>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</si>
  <si>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</si>
  <si>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</si>
  <si>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</si>
  <si>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</si>
  <si>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</si>
  <si>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</si>
  <si>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</si>
  <si>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</si>
  <si>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</si>
  <si>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</si>
  <si>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</si>
  <si>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</si>
  <si>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</si>
  <si>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</si>
  <si>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</si>
  <si>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</si>
  <si>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</si>
  <si>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</si>
  <si>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</si>
  <si>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</si>
  <si>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</si>
  <si>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</si>
  <si>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</si>
  <si>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</si>
  <si>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</si>
  <si>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</si>
  <si>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</si>
  <si>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</si>
  <si>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</si>
  <si>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</si>
  <si>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</si>
  <si>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</si>
  <si>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</si>
  <si>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</si>
  <si>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</si>
  <si>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</si>
  <si>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</si>
  <si>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</si>
  <si>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</si>
  <si>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</si>
  <si>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</si>
  <si>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</si>
  <si>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</si>
  <si>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</si>
  <si>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</si>
  <si>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</si>
  <si>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</si>
  <si>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</si>
  <si>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</si>
  <si>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</si>
  <si>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</si>
  <si>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</si>
  <si>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</si>
  <si>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</si>
  <si>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</si>
  <si>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</si>
  <si>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</si>
  <si>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</si>
  <si>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</si>
  <si>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</si>
  <si>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</si>
  <si>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</si>
  <si>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</si>
  <si>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</si>
  <si>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</si>
  <si>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</si>
  <si>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</si>
  <si>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</si>
  <si>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</si>
  <si>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</si>
  <si>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</si>
  <si>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</si>
  <si>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</si>
  <si>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</si>
  <si>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</si>
  <si>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</si>
  <si>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</si>
  <si>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</si>
  <si>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</si>
  <si>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</si>
  <si>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</si>
  <si>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</si>
  <si>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</si>
  <si>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</si>
  <si>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</si>
  <si>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</si>
  <si>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</si>
  <si>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</si>
  <si>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</si>
  <si>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</si>
  <si>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</si>
  <si>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</si>
  <si>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</si>
  <si>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</si>
  <si>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</si>
  <si>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</si>
  <si>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</si>
  <si>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</si>
  <si>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</si>
  <si>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</si>
  <si>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</si>
  <si>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</si>
  <si>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</si>
  <si>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</si>
  <si>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</si>
  <si>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</si>
  <si>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</si>
  <si>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</si>
  <si>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</si>
  <si>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</si>
  <si>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</si>
  <si>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</si>
  <si>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</si>
  <si>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</si>
  <si>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</si>
  <si>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</si>
  <si>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</si>
  <si>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</si>
  <si>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</si>
  <si>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</si>
  <si>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</si>
  <si>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</si>
  <si>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</si>
  <si>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</si>
  <si>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</si>
  <si>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</si>
  <si>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</si>
  <si>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</si>
  <si>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</si>
  <si>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</si>
  <si>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</si>
  <si>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</si>
  <si>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</si>
  <si>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</si>
  <si>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</si>
  <si>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</si>
  <si>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</si>
  <si>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</si>
  <si>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</si>
  <si>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</si>
  <si>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</si>
  <si>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</si>
  <si>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</si>
  <si>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</si>
  <si>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</si>
  <si>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</si>
  <si>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</si>
  <si>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</si>
  <si>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</si>
  <si>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</si>
  <si>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</si>
  <si>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</si>
  <si>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</si>
  <si>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</si>
  <si>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</si>
  <si>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</si>
  <si>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</si>
  <si>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</si>
  <si>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</si>
  <si>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</si>
  <si>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</si>
  <si>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</si>
  <si>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</si>
  <si>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</si>
  <si>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</si>
  <si>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</si>
  <si>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</si>
  <si>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</si>
  <si>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</si>
  <si>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</si>
  <si>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</si>
  <si>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</si>
  <si>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</si>
  <si>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</si>
  <si>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</si>
  <si>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</si>
  <si>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</si>
  <si>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</si>
  <si>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</si>
  <si>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</si>
  <si>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</si>
  <si>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</si>
  <si>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</si>
  <si>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</si>
  <si>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</si>
  <si>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</si>
  <si>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</si>
  <si>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</si>
  <si>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</si>
  <si>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</si>
  <si>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</si>
  <si>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</si>
  <si>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</si>
  <si>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</si>
  <si>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</si>
  <si>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</si>
  <si>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</si>
  <si>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</si>
  <si>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</si>
  <si>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</si>
  <si>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</si>
  <si>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</si>
  <si>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</si>
  <si>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</si>
  <si>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</si>
  <si>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</si>
  <si>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</si>
  <si>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</si>
  <si>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</si>
  <si>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</si>
  <si>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</si>
  <si>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</si>
  <si>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</si>
  <si>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</si>
  <si>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</si>
  <si>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</si>
  <si>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</si>
  <si>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</si>
  <si>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</si>
  <si>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</si>
  <si>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</si>
  <si>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</si>
  <si>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</si>
  <si>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</si>
  <si>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</si>
  <si>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</si>
  <si>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</si>
  <si>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</si>
  <si>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</si>
  <si>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</si>
  <si>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</si>
  <si>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</si>
  <si>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</si>
  <si>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</si>
  <si>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</si>
  <si>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</si>
  <si>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</si>
  <si>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</si>
  <si>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</si>
  <si>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</si>
  <si>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</si>
  <si>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</si>
  <si>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</si>
  <si>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</si>
  <si>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</si>
  <si>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</si>
  <si>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</si>
  <si>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</si>
  <si>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</si>
  <si>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</si>
  <si>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</si>
  <si>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</si>
  <si>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</si>
  <si>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</si>
  <si>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</si>
  <si>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</si>
  <si>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</si>
  <si>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</si>
  <si>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</si>
  <si>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</si>
  <si>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</si>
  <si>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</si>
  <si>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</si>
  <si>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</si>
  <si>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</si>
  <si>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</si>
  <si>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</si>
  <si>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</si>
  <si>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</si>
  <si>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</si>
  <si>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</si>
  <si>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</si>
  <si>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</si>
  <si>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</si>
  <si>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</si>
  <si>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</si>
  <si>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</si>
  <si>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</si>
  <si>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</si>
  <si>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</si>
  <si>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</si>
  <si>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</si>
  <si>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</si>
  <si>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</si>
  <si>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</si>
  <si>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</si>
  <si>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</si>
  <si>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</si>
  <si>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</si>
  <si>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</si>
  <si>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</si>
  <si>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</si>
  <si>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</si>
  <si>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</si>
  <si>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</si>
  <si>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</si>
  <si>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</si>
  <si>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</si>
  <si>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</si>
  <si>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</si>
  <si>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</si>
  <si>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</si>
  <si>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</si>
  <si>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</si>
  <si>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</si>
  <si>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</si>
  <si>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</si>
  <si>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</si>
  <si>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</si>
  <si>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</si>
  <si>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</si>
  <si>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</si>
  <si>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</si>
  <si>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</si>
  <si>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</si>
  <si>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</si>
  <si>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</si>
  <si>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</si>
  <si>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</si>
  <si>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</si>
  <si>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</si>
  <si>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</si>
  <si>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</si>
  <si>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</si>
  <si>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</si>
  <si>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</si>
  <si>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</si>
  <si>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</si>
  <si>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</si>
  <si>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</si>
  <si>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</si>
  <si>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</si>
  <si>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</si>
  <si>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</si>
  <si>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</si>
  <si>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</si>
  <si>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</si>
  <si>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</si>
  <si>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</si>
  <si>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</si>
  <si>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</si>
  <si>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</si>
  <si>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</si>
  <si>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</si>
  <si>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</si>
  <si>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</si>
  <si>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</si>
  <si>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</si>
  <si>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</si>
  <si>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</si>
  <si>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</si>
  <si>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</si>
  <si>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</si>
  <si>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</si>
  <si>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</si>
  <si>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</si>
  <si>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</si>
  <si>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</si>
  <si>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</si>
  <si>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</si>
  <si>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</si>
  <si>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</si>
  <si>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</si>
  <si>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</si>
  <si>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</si>
  <si>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</si>
  <si>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</si>
  <si>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</si>
  <si>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</si>
  <si>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</si>
  <si>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</si>
  <si>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</si>
  <si>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</si>
  <si>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</si>
  <si>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</si>
  <si>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</si>
  <si>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</si>
  <si>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</si>
  <si>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</si>
  <si>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</si>
  <si>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</si>
  <si>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</si>
  <si>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</si>
  <si>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</si>
  <si>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</si>
  <si>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</si>
  <si>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</si>
  <si>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</si>
  <si>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</si>
  <si>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</si>
  <si>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</si>
  <si>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</si>
  <si>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</si>
  <si>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</si>
  <si>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</si>
  <si>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</si>
  <si>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</si>
  <si>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</si>
  <si>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</si>
  <si>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</si>
  <si>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</si>
  <si>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</si>
  <si>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</si>
  <si>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</si>
  <si>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</si>
  <si>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</si>
  <si>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</si>
  <si>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</si>
  <si>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</si>
  <si>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</si>
  <si>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</si>
  <si>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</si>
  <si>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</si>
  <si>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</si>
  <si>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</si>
  <si>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</si>
  <si>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</si>
  <si>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</si>
  <si>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</si>
  <si>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</si>
  <si>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</si>
  <si>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</si>
  <si>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</si>
  <si>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</si>
  <si>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</si>
  <si>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</si>
  <si>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</si>
  <si>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</si>
  <si>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</si>
  <si>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</si>
  <si>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</si>
  <si>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</si>
  <si>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</si>
  <si>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</si>
  <si>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</si>
  <si>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</si>
  <si>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</si>
  <si>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</si>
  <si>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</si>
  <si>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</si>
  <si>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</si>
  <si>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</si>
  <si>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</si>
  <si>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</si>
  <si>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</si>
  <si>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</si>
  <si>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</si>
  <si>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</si>
  <si>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</si>
  <si>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</si>
  <si>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</si>
  <si>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</si>
  <si>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</si>
  <si>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</si>
  <si>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</si>
  <si>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</si>
  <si>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</si>
  <si>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</si>
  <si>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</si>
  <si>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</si>
  <si>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</si>
  <si>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</si>
  <si>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</si>
  <si>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</si>
  <si>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</si>
  <si>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</si>
  <si>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</si>
  <si>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</si>
  <si>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</si>
  <si>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</si>
  <si>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</si>
  <si>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</si>
  <si>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</si>
  <si>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</si>
  <si>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</si>
  <si>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</si>
  <si>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</si>
  <si>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</si>
  <si>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</si>
  <si>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</si>
  <si>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</si>
  <si>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</si>
  <si>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</si>
  <si>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</si>
  <si>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</si>
  <si>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</si>
  <si>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</si>
  <si>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</si>
  <si>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</si>
  <si>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</si>
  <si>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</si>
  <si>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</si>
  <si>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</si>
  <si>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</si>
  <si>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</si>
  <si>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</si>
  <si>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</si>
  <si>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</si>
  <si>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</si>
  <si>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</si>
  <si>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</si>
  <si>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</si>
  <si>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</si>
  <si>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</si>
  <si>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</si>
  <si>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</si>
  <si>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</si>
  <si>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</si>
  <si>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</si>
  <si>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</si>
  <si>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</si>
  <si>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</si>
  <si>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</si>
  <si>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</si>
  <si>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</si>
  <si>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</si>
  <si>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</si>
  <si>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</si>
  <si>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</si>
  <si>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</si>
  <si>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</si>
  <si>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</si>
  <si>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</si>
  <si>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</si>
  <si>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</si>
  <si>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</si>
  <si>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</si>
  <si>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</si>
  <si>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</si>
  <si>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</si>
  <si>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</si>
  <si>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</si>
  <si>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</si>
  <si>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</si>
  <si>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</si>
  <si>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</si>
  <si>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</si>
  <si>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</si>
  <si>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</si>
  <si>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</si>
  <si>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</si>
  <si>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</si>
  <si>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</si>
  <si>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</si>
  <si>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</si>
  <si>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</si>
  <si>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</si>
  <si>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</si>
  <si>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</si>
  <si>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</si>
  <si>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</si>
  <si>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</si>
  <si>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</si>
  <si>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</si>
  <si>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</si>
  <si>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</si>
  <si>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</si>
  <si>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</si>
  <si>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</si>
  <si>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</si>
  <si>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</si>
  <si>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</si>
  <si>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</si>
  <si>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</si>
  <si>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</si>
  <si>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</si>
  <si>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</si>
  <si>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</si>
  <si>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</si>
  <si>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</si>
  <si>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</si>
  <si>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</si>
  <si>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</si>
  <si>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</si>
  <si>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</si>
  <si>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</si>
  <si>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</si>
  <si>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</si>
  <si>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</si>
  <si>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</si>
  <si>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</si>
  <si>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</si>
  <si>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</si>
  <si>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</si>
  <si>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</si>
  <si>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</si>
  <si>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</si>
  <si>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</si>
  <si>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</si>
  <si>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</si>
  <si>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</si>
  <si>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</si>
  <si>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</si>
  <si>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</si>
  <si>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</si>
  <si>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</si>
  <si>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</si>
  <si>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</si>
  <si>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</si>
  <si>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</si>
  <si>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</si>
  <si>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</si>
  <si>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</si>
  <si>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</si>
  <si>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</si>
  <si>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</si>
  <si>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</si>
  <si>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</si>
  <si>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</si>
  <si>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</si>
  <si>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</si>
  <si>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</si>
  <si>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</si>
  <si>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</si>
  <si>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</si>
  <si>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</si>
  <si>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</si>
  <si>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</si>
  <si>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</si>
  <si>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</si>
  <si>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</si>
  <si>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</si>
  <si>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</si>
  <si>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</si>
  <si>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</si>
  <si>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</si>
  <si>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</si>
  <si>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</si>
  <si>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</si>
  <si>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</si>
  <si>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</si>
  <si>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</si>
  <si>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</si>
  <si>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</si>
  <si>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</si>
  <si>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</si>
  <si>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</si>
  <si>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</si>
  <si>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</si>
  <si>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</si>
  <si>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</si>
  <si>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</si>
  <si>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</si>
  <si>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</si>
  <si>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</si>
  <si>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</si>
  <si>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</si>
  <si>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</si>
  <si>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</si>
  <si>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</si>
  <si>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</si>
  <si>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</si>
  <si>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</si>
  <si>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</si>
  <si>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</si>
  <si>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</si>
  <si>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</si>
  <si>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</si>
  <si>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</si>
  <si>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</si>
  <si>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</si>
  <si>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</si>
  <si>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</si>
  <si>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</si>
  <si>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</si>
  <si>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</si>
  <si>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</si>
  <si>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</si>
  <si>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</si>
  <si>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</si>
  <si>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</si>
  <si>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</si>
  <si>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</si>
  <si>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</si>
  <si>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</si>
  <si>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</si>
  <si>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</si>
  <si>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</si>
  <si>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</si>
  <si>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</si>
  <si>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</si>
  <si>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</si>
  <si>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</si>
  <si>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</si>
  <si>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</si>
  <si>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</si>
  <si>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</si>
  <si>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</si>
  <si>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</si>
  <si>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</si>
  <si>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</si>
  <si>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</si>
  <si>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</si>
  <si>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</si>
  <si>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</si>
  <si>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</si>
  <si>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</si>
  <si>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</si>
  <si>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</si>
  <si>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</si>
  <si>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</si>
  <si>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</si>
  <si>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</si>
  <si>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</si>
  <si>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</si>
  <si>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</si>
  <si>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</si>
  <si>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</si>
  <si>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</si>
  <si>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</si>
  <si>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</si>
  <si>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</si>
  <si>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</si>
  <si>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</si>
  <si>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</si>
  <si>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</si>
  <si>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</si>
  <si>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</si>
  <si>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</si>
  <si>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</si>
  <si>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</si>
  <si>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</si>
  <si>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</si>
  <si>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</si>
  <si>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</si>
  <si>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</si>
  <si>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</si>
  <si>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</si>
  <si>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</si>
  <si>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</si>
  <si>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</si>
  <si>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</si>
  <si>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</si>
  <si>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</si>
  <si>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</si>
  <si>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</si>
  <si>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</si>
  <si>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</si>
  <si>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</si>
  <si>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</si>
  <si>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</si>
  <si>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</si>
  <si>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</si>
  <si>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</si>
  <si>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</si>
  <si>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</si>
  <si>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</si>
  <si>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</si>
  <si>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</si>
  <si>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</si>
  <si>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</si>
  <si>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</si>
  <si>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</si>
  <si>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</si>
  <si>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</si>
  <si>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</si>
  <si>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</si>
  <si>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</si>
  <si>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</si>
  <si>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</si>
  <si>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</si>
  <si>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</si>
  <si>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</si>
  <si>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</si>
  <si>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</si>
  <si>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</si>
  <si>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</si>
  <si>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</si>
  <si>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</si>
  <si>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</si>
  <si>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</si>
  <si>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</si>
  <si>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</si>
  <si>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</si>
  <si>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</si>
  <si>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</si>
  <si>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</si>
  <si>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</si>
  <si>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</si>
  <si>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</si>
  <si>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</si>
  <si>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</si>
  <si>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</si>
  <si>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</si>
  <si>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</si>
  <si>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</si>
  <si>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</si>
  <si>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</si>
  <si>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</si>
  <si>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</si>
  <si>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</si>
  <si>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</si>
  <si>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</si>
  <si>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</si>
  <si>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</si>
  <si>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</si>
  <si>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</si>
  <si>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</si>
  <si>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</si>
  <si>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</si>
  <si>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</si>
  <si>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</si>
  <si>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</si>
  <si>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</si>
  <si>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</si>
  <si>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</si>
  <si>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</si>
  <si>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</si>
  <si>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</si>
  <si>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</si>
  <si>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</si>
  <si>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</si>
  <si>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</si>
  <si>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</si>
  <si>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</si>
  <si>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</si>
  <si>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</si>
  <si>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</si>
  <si>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</si>
  <si>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</si>
  <si>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</si>
  <si>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</si>
  <si>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</si>
  <si>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</si>
  <si>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</si>
  <si>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</si>
  <si>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</si>
  <si>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</si>
  <si>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</si>
  <si>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</si>
  <si>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</si>
  <si>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</si>
  <si>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</si>
  <si>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</si>
  <si>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</si>
  <si>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</si>
  <si>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</si>
  <si>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</si>
  <si>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</si>
  <si>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</si>
  <si>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</si>
  <si>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</si>
  <si>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</si>
  <si>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</si>
  <si>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</si>
  <si>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</si>
  <si>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</si>
  <si>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</si>
  <si>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</si>
  <si>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</si>
  <si>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</si>
  <si>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</si>
  <si>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</si>
  <si>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</si>
  <si>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</si>
  <si>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</si>
  <si>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</si>
  <si>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</si>
  <si>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</si>
  <si>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</si>
  <si>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</si>
  <si>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</si>
  <si>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</si>
  <si>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</si>
  <si>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</si>
  <si>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</si>
  <si>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</si>
  <si>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</si>
  <si>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</si>
  <si>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</si>
  <si>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</si>
  <si>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</si>
  <si>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</si>
  <si>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</si>
  <si>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</si>
  <si>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</si>
  <si>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</si>
  <si>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</si>
  <si>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</si>
  <si>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</si>
  <si>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</si>
  <si>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</si>
  <si>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</si>
  <si>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</si>
  <si>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</si>
  <si>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</si>
  <si>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</si>
  <si>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</si>
  <si>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</si>
  <si>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</si>
  <si>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</si>
  <si>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</si>
  <si>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</si>
  <si>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</si>
  <si>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</si>
  <si>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</si>
  <si>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</si>
  <si>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</si>
  <si>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</si>
  <si>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</si>
  <si>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</si>
  <si>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</si>
  <si>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</si>
  <si>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</si>
  <si>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</si>
  <si>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</si>
  <si>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</si>
  <si>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</si>
  <si>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</si>
  <si>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</si>
  <si>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</si>
  <si>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</si>
  <si>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</si>
  <si>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</si>
  <si>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</si>
  <si>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</si>
  <si>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</si>
  <si>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</si>
  <si>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</si>
  <si>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</si>
  <si>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</si>
  <si>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</si>
  <si>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</si>
  <si>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</si>
  <si>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</si>
  <si>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</si>
  <si>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</si>
  <si>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</si>
  <si>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</si>
  <si>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</si>
  <si>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</si>
  <si>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</si>
  <si>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</si>
  <si>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</si>
  <si>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</si>
  <si>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</si>
  <si>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</si>
  <si>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</si>
  <si>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</si>
  <si>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</si>
  <si>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</si>
  <si>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</si>
  <si>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</si>
  <si>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</si>
  <si>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</si>
  <si>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</si>
  <si>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</si>
  <si>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</si>
  <si>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</si>
  <si>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</si>
  <si>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</si>
  <si>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</si>
  <si>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</si>
  <si>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</si>
  <si>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</si>
  <si>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</si>
  <si>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</si>
  <si>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</si>
  <si>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</si>
  <si>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</si>
  <si>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</si>
  <si>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</si>
  <si>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</si>
  <si>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</si>
  <si>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</si>
  <si>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</si>
  <si>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</si>
  <si>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</si>
  <si>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</si>
  <si>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</si>
  <si>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</si>
  <si>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</si>
  <si>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</si>
  <si>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</si>
  <si>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</si>
  <si>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</si>
  <si>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</si>
  <si>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</si>
  <si>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</si>
  <si>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</si>
  <si>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</si>
  <si>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</si>
  <si>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</si>
  <si>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</si>
  <si>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</si>
  <si>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</si>
  <si>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</si>
  <si>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</si>
  <si>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</si>
  <si>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</si>
  <si>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</si>
  <si>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</si>
  <si>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</si>
  <si>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</si>
  <si>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</si>
  <si>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</si>
  <si>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</si>
  <si>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</si>
  <si>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</si>
  <si>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</si>
  <si>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</si>
  <si>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</si>
  <si>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</si>
  <si>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</si>
  <si>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</si>
  <si>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</si>
  <si>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</si>
  <si>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</si>
  <si>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</si>
  <si>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</si>
  <si>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</si>
  <si>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</si>
  <si>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</si>
  <si>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</si>
  <si>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</si>
  <si>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</si>
  <si>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</si>
  <si>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</si>
  <si>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</si>
  <si>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</si>
  <si>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</si>
  <si>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</si>
  <si>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</si>
  <si>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</si>
  <si>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</si>
  <si>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</si>
  <si>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</si>
  <si>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</si>
  <si>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</si>
  <si>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</si>
  <si>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</si>
  <si>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</si>
  <si>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</si>
  <si>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</si>
  <si>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</si>
  <si>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</si>
  <si>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</si>
  <si>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</si>
  <si>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</si>
  <si>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</si>
  <si>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</si>
  <si>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</si>
  <si>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</si>
  <si>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</si>
  <si>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</si>
  <si>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</si>
  <si>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</si>
  <si>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</si>
  <si>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</si>
  <si>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</si>
  <si>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</si>
  <si>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</si>
  <si>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</si>
  <si>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</si>
  <si>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</si>
  <si>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</si>
  <si>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</si>
  <si>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</si>
  <si>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</si>
  <si>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</si>
  <si>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</si>
  <si>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</si>
  <si>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</si>
  <si>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</si>
  <si>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</si>
  <si>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</si>
  <si>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</si>
  <si>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</si>
  <si>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</si>
  <si>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</si>
  <si>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</si>
  <si>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</si>
  <si>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</si>
  <si>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</si>
  <si>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</si>
  <si>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</si>
  <si>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</si>
  <si>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</si>
  <si>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</si>
  <si>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</si>
  <si>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</si>
  <si>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</si>
  <si>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</si>
  <si>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</si>
  <si>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</si>
  <si>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</si>
  <si>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</si>
  <si>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</si>
  <si>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</si>
  <si>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</si>
  <si>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</si>
  <si>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</si>
  <si>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</si>
  <si>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</si>
  <si>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</si>
  <si>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</si>
  <si>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</si>
  <si>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</si>
  <si>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</si>
  <si>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</si>
  <si>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</si>
  <si>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</si>
  <si>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</si>
  <si>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</si>
  <si>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</si>
  <si>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</si>
  <si>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</si>
  <si>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</si>
  <si>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</si>
  <si>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</si>
  <si>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</si>
  <si>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</si>
  <si>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</si>
  <si>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</si>
  <si>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</si>
  <si>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</si>
  <si>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</si>
  <si>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</si>
  <si>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</si>
  <si>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</si>
  <si>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</si>
  <si>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</si>
  <si>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</si>
  <si>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</si>
  <si>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</si>
  <si>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</si>
  <si>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</si>
  <si>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</si>
  <si>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</si>
  <si>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</si>
  <si>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</si>
  <si>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</si>
  <si>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</si>
  <si>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</si>
  <si>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</si>
  <si>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</si>
  <si>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</si>
  <si>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</si>
  <si>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</si>
  <si>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</si>
  <si>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</si>
  <si>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</si>
  <si>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</si>
  <si>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</si>
  <si>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</si>
  <si>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</si>
  <si>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</si>
  <si>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</si>
  <si>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</si>
  <si>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</si>
  <si>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</si>
  <si>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</si>
  <si>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</si>
  <si>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</si>
  <si>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</si>
  <si>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</si>
  <si>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</si>
  <si>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</si>
  <si>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</si>
  <si>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</si>
  <si>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</si>
  <si>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</si>
  <si>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</si>
  <si>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</si>
  <si>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</si>
  <si>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</si>
  <si>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</si>
  <si>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</si>
  <si>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</si>
  <si>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</si>
  <si>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</si>
  <si>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</si>
  <si>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</si>
  <si>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</si>
  <si>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</si>
  <si>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</si>
  <si>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</si>
  <si>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</si>
  <si>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</si>
  <si>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</si>
  <si>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</si>
  <si>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</si>
  <si>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</si>
  <si>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</si>
  <si>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</si>
  <si>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</si>
  <si>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</si>
  <si>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</si>
  <si>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</si>
  <si>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</si>
  <si>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</si>
  <si>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</si>
  <si>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</si>
  <si>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</si>
  <si>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</si>
  <si>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</si>
  <si>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</si>
  <si>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</si>
  <si>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</si>
  <si>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</si>
  <si>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</si>
  <si>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</si>
  <si>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</si>
  <si>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</si>
  <si>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</si>
  <si>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</si>
  <si>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</si>
  <si>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</si>
  <si>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</si>
  <si>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</si>
  <si>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</si>
  <si>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</si>
  <si>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</si>
  <si>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</si>
  <si>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</si>
  <si>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</si>
  <si>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</si>
  <si>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</si>
  <si>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</si>
  <si>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</si>
  <si>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</si>
  <si>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</si>
  <si>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</si>
  <si>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</si>
  <si>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</si>
  <si>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</si>
  <si>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</si>
  <si>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</si>
  <si>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</si>
  <si>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</si>
  <si>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</si>
  <si>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</si>
  <si>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</si>
  <si>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</si>
  <si>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</si>
  <si>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</si>
  <si>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</si>
  <si>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</si>
  <si>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</si>
  <si>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</si>
  <si>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</si>
  <si>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</si>
  <si>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</si>
  <si>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</si>
  <si>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</si>
  <si>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</si>
  <si>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</si>
  <si>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</si>
  <si>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</si>
  <si>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</si>
  <si>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</si>
  <si>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</si>
  <si>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</si>
  <si>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</si>
  <si>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</si>
  <si>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</si>
  <si>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</si>
  <si>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</si>
  <si>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</si>
  <si>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</si>
  <si>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</si>
  <si>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</si>
  <si>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</si>
  <si>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</si>
  <si>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</si>
  <si>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</si>
  <si>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</si>
  <si>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</si>
  <si>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</si>
  <si>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</si>
  <si>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</si>
  <si>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</si>
  <si>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</si>
  <si>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</si>
  <si>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</si>
  <si>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</si>
  <si>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</si>
  <si>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</si>
  <si>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</si>
  <si>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</si>
  <si>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</si>
  <si>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</si>
  <si>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</si>
  <si>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</si>
  <si>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</si>
  <si>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</si>
  <si>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</si>
  <si>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</si>
  <si>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</si>
  <si>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</si>
  <si>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</si>
  <si>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</si>
  <si>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</si>
  <si>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</si>
  <si>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</si>
  <si>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</si>
  <si>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</si>
  <si>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</si>
  <si>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</si>
  <si>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</si>
  <si>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</si>
  <si>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</si>
  <si>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</si>
  <si>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</si>
  <si>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</si>
  <si>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</si>
  <si>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</si>
  <si>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</si>
  <si>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</si>
  <si>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</si>
  <si>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</si>
  <si>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</si>
  <si>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</si>
  <si>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</si>
  <si>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</si>
  <si>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</si>
  <si>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</si>
  <si>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</si>
  <si>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</si>
  <si>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</si>
  <si>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</si>
  <si>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</si>
  <si>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</si>
  <si>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</si>
  <si>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</si>
  <si>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</si>
  <si>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</si>
  <si>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</si>
  <si>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</si>
  <si>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</si>
  <si>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</si>
  <si>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</si>
  <si>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</si>
  <si>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</si>
  <si>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</si>
  <si>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</si>
  <si>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</si>
  <si>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</si>
  <si>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</si>
  <si>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</si>
  <si>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</si>
  <si>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</si>
  <si>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</si>
  <si>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</si>
  <si>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</si>
  <si>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</si>
  <si>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</si>
  <si>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</si>
  <si>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</si>
  <si>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</si>
  <si>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</si>
  <si>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</si>
  <si>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</si>
  <si>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</si>
  <si>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</si>
  <si>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</si>
  <si>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</si>
  <si>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</si>
  <si>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</si>
  <si>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</si>
  <si>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</si>
  <si>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</si>
  <si>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</si>
  <si>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</si>
  <si>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</si>
  <si>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</si>
  <si>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</si>
  <si>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</si>
  <si>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</si>
  <si>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</si>
  <si>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</si>
  <si>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</si>
  <si>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</si>
  <si>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</si>
  <si>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</si>
  <si>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</si>
  <si>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</si>
  <si>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</si>
  <si>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</si>
  <si>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</si>
  <si>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</si>
  <si>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</si>
  <si>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</si>
  <si>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</si>
  <si>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</si>
  <si>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</si>
  <si>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</si>
  <si>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</si>
  <si>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</si>
  <si>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</si>
  <si>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</si>
  <si>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</si>
  <si>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</si>
  <si>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</si>
  <si>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</si>
  <si>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</si>
  <si>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</si>
  <si>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</si>
  <si>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</si>
  <si>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</si>
  <si>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</si>
  <si>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</si>
  <si>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</si>
  <si>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</si>
  <si>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</si>
  <si>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</si>
  <si>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</si>
  <si>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</si>
  <si>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</si>
  <si>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</si>
  <si>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</si>
  <si>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</si>
  <si>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</si>
  <si>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</si>
  <si>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</si>
  <si>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</si>
  <si>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</si>
  <si>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</si>
  <si>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</si>
  <si>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</si>
  <si>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</si>
  <si>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</si>
  <si>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</si>
  <si>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</si>
  <si>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</si>
  <si>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</si>
  <si>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</si>
  <si>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</si>
  <si>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</si>
  <si>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</si>
  <si>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</si>
  <si>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</si>
  <si>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</si>
  <si>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</si>
  <si>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</si>
  <si>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</si>
  <si>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</si>
  <si>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</si>
  <si>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</si>
  <si>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</si>
  <si>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</si>
  <si>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</si>
  <si>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</si>
  <si>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</si>
  <si>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</si>
  <si>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</si>
  <si>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</si>
  <si>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</si>
  <si>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</si>
  <si>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</si>
  <si>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</si>
  <si>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</si>
  <si>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</si>
  <si>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</si>
  <si>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</si>
  <si>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</si>
  <si>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</si>
  <si>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</si>
  <si>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</si>
  <si>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</si>
  <si>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</si>
  <si>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</si>
  <si>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</si>
  <si>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</si>
  <si>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</si>
  <si>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</si>
  <si>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</si>
  <si>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</si>
  <si>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</si>
  <si>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</si>
  <si>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</si>
  <si>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</si>
  <si>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</si>
  <si>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</si>
  <si>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</si>
  <si>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</si>
  <si>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</si>
  <si>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</si>
  <si>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</si>
  <si>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</si>
  <si>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</si>
  <si>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</si>
  <si>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</si>
  <si>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</si>
  <si>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</si>
  <si>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</si>
  <si>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</si>
  <si>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</si>
  <si>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</si>
  <si>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</si>
  <si>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</si>
  <si>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</si>
  <si>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</si>
  <si>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</si>
  <si>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</si>
  <si>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</si>
  <si>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</si>
  <si>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</si>
  <si>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</si>
  <si>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</si>
  <si>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</si>
  <si>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</si>
  <si>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</si>
  <si>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</si>
  <si>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</si>
  <si>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</si>
  <si>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</si>
  <si>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</si>
  <si>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</si>
  <si>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</si>
  <si>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</si>
  <si>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</si>
  <si>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</si>
  <si>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</si>
  <si>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</si>
  <si>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</si>
  <si>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</si>
  <si>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</si>
  <si>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</si>
  <si>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</si>
  <si>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</si>
  <si>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</si>
  <si>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</si>
  <si>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</si>
  <si>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</si>
  <si>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</si>
  <si>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</si>
  <si>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</si>
  <si>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</si>
  <si>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</si>
  <si>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</si>
  <si>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</si>
  <si>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</si>
  <si>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</si>
  <si>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</si>
  <si>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</si>
  <si>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</si>
  <si>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</si>
  <si>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</si>
  <si>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</si>
  <si>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</si>
  <si>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</si>
  <si>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</si>
  <si>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</si>
  <si>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</si>
  <si>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</si>
  <si>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</si>
  <si>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</si>
  <si>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</si>
  <si>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</si>
  <si>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</si>
  <si>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</si>
  <si>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</si>
  <si>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</si>
  <si>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</si>
  <si>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</si>
  <si>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</si>
  <si>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</si>
  <si>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</si>
  <si>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</si>
  <si>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</si>
  <si>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</si>
  <si>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</si>
  <si>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</si>
  <si>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</si>
  <si>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</si>
  <si>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</si>
  <si>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</si>
  <si>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</si>
  <si>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</si>
  <si>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</si>
  <si>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</si>
  <si>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</si>
  <si>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</si>
  <si>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</si>
  <si>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</si>
  <si>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</si>
  <si>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</si>
  <si>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</si>
  <si>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</si>
  <si>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</si>
  <si>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</si>
  <si>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</si>
  <si>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</si>
  <si>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</si>
  <si>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</si>
  <si>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</si>
  <si>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</si>
  <si>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</si>
  <si>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</si>
  <si>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</si>
  <si>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</si>
  <si>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</si>
  <si>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</si>
  <si>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</si>
  <si>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</si>
  <si>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</si>
  <si>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</si>
  <si>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</si>
  <si>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</si>
  <si>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</si>
  <si>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</si>
  <si>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</si>
  <si>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</si>
  <si>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</si>
  <si>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</si>
  <si>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</si>
  <si>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</si>
  <si>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</si>
  <si>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</si>
  <si>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</si>
  <si>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</si>
  <si>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</si>
  <si>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</si>
  <si>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</si>
  <si>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</si>
  <si>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</si>
  <si>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</si>
  <si>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</si>
  <si>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</si>
  <si>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</si>
  <si>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</si>
  <si>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</si>
  <si>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</si>
  <si>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</si>
  <si>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</si>
  <si>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</si>
  <si>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</si>
  <si>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</si>
  <si>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</si>
  <si>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</si>
  <si>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</si>
  <si>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</si>
  <si>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</si>
  <si>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</si>
  <si>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</si>
  <si>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</si>
  <si>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</si>
  <si>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</si>
  <si>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</si>
  <si>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</si>
  <si>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</si>
  <si>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</si>
  <si>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</si>
  <si>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</si>
  <si>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</si>
  <si>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</si>
  <si>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</si>
  <si>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</si>
  <si>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</si>
  <si>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</si>
  <si>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</si>
  <si>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</si>
  <si>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</si>
  <si>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</si>
  <si>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</si>
  <si>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</si>
  <si>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</si>
  <si>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</si>
  <si>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</si>
  <si>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</si>
  <si>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</si>
  <si>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</si>
  <si>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</si>
  <si>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</si>
  <si>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</si>
  <si>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</si>
  <si>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</si>
  <si>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</si>
  <si>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</si>
  <si>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</si>
  <si>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</si>
  <si>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</si>
  <si>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</si>
  <si>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</si>
  <si>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</si>
  <si>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</si>
  <si>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</si>
  <si>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</si>
  <si>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</si>
  <si>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</si>
  <si>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</si>
  <si>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</si>
  <si>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</si>
  <si>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</si>
  <si>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</si>
  <si>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</si>
  <si>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</si>
  <si>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</si>
  <si>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</si>
  <si>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</si>
  <si>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</si>
  <si>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</si>
  <si>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</si>
  <si>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</si>
  <si>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</si>
  <si>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</si>
  <si>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</si>
  <si>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</si>
  <si>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</si>
  <si>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</si>
  <si>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</si>
  <si>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</si>
  <si>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</si>
  <si>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</si>
  <si>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</si>
  <si>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</si>
  <si>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</si>
  <si>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</si>
  <si>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</si>
  <si>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</si>
  <si>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</si>
  <si>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</si>
  <si>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</si>
  <si>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</si>
  <si>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</si>
  <si>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</si>
  <si>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</si>
  <si>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</si>
  <si>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</si>
  <si>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</si>
  <si>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</si>
  <si>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</si>
  <si>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</si>
  <si>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</si>
  <si>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</si>
  <si>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</si>
  <si>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</si>
  <si>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</si>
  <si>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</si>
  <si>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</si>
  <si>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</si>
  <si>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</si>
  <si>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</si>
  <si>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</si>
  <si>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</si>
  <si>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</si>
  <si>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</si>
  <si>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</si>
  <si>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</si>
  <si>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</si>
  <si>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</si>
  <si>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</si>
  <si>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</si>
  <si>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</si>
  <si>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</si>
  <si>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</si>
  <si>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</si>
  <si>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</si>
  <si>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</si>
  <si>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</si>
  <si>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</si>
  <si>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</si>
  <si>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</si>
  <si>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</si>
  <si>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</si>
  <si>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</si>
  <si>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</si>
  <si>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</si>
  <si>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</si>
  <si>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</si>
  <si>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</si>
  <si>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</si>
  <si>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</si>
  <si>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</si>
  <si>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</si>
  <si>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</si>
  <si>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</si>
  <si>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</si>
  <si>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</si>
  <si>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</si>
  <si>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</si>
  <si>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</si>
  <si>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</si>
  <si>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</si>
  <si>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</si>
  <si>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</si>
  <si>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</si>
  <si>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</si>
  <si>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</si>
  <si>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</si>
  <si>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</si>
  <si>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</si>
  <si>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</si>
  <si>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</si>
  <si>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</si>
  <si>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</si>
  <si>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</si>
  <si>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</si>
  <si>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</si>
  <si>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</si>
  <si>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</si>
  <si>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</si>
  <si>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</si>
  <si>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</si>
  <si>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</si>
  <si>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</si>
  <si>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</si>
  <si>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</si>
  <si>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</si>
  <si>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</si>
  <si>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</si>
  <si>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</si>
  <si>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</si>
  <si>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</si>
  <si>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</si>
  <si>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</si>
  <si>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</si>
  <si>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</si>
  <si>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</si>
  <si>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</si>
  <si>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</si>
  <si>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</si>
  <si>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</si>
  <si>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</si>
  <si>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</si>
  <si>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</si>
  <si>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</si>
  <si>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</si>
  <si>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</si>
  <si>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</si>
  <si>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</si>
  <si>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</si>
  <si>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</si>
  <si>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</si>
  <si>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</si>
  <si>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</si>
  <si>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</si>
  <si>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</si>
  <si>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</si>
  <si>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</si>
  <si>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</si>
  <si>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</si>
  <si>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</si>
  <si>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</si>
  <si>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</si>
  <si>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</si>
  <si>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</si>
  <si>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</si>
  <si>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</si>
  <si>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</si>
  <si>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</si>
  <si>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</si>
  <si>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</si>
  <si>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</si>
  <si>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</si>
  <si>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</si>
  <si>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</si>
  <si>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</si>
  <si>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</si>
  <si>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</si>
  <si>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</si>
  <si>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</si>
  <si>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</si>
  <si>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</si>
  <si>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</si>
  <si>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</si>
  <si>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</si>
  <si>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</si>
  <si>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</si>
  <si>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</si>
  <si>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</si>
  <si>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</si>
  <si>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</si>
  <si>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</si>
  <si>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</si>
  <si>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</si>
  <si>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</si>
  <si>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</si>
  <si>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</si>
  <si>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</si>
  <si>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</si>
  <si>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</si>
  <si>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</si>
  <si>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</si>
  <si>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</si>
  <si>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</si>
  <si>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</si>
  <si>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</si>
  <si>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</si>
  <si>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</si>
  <si>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</si>
  <si>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</si>
  <si>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</si>
  <si>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</si>
  <si>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</si>
  <si>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</si>
  <si>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</si>
  <si>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</si>
  <si>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</si>
  <si>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</si>
  <si>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</si>
  <si>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</si>
  <si>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</si>
  <si>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</si>
  <si>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</si>
  <si>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</si>
  <si>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</si>
  <si>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</si>
  <si>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</si>
  <si>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</si>
  <si>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</si>
  <si>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</si>
  <si>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</si>
  <si>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</si>
  <si>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</si>
  <si>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</si>
  <si>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</si>
  <si>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</si>
  <si>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</si>
  <si>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</si>
  <si>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</si>
  <si>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</si>
  <si>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</si>
  <si>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</si>
  <si>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</si>
  <si>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</si>
  <si>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</si>
  <si>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</si>
  <si>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</si>
  <si>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</si>
  <si>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</si>
  <si>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</si>
  <si>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</si>
  <si>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</si>
  <si>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</si>
  <si>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</si>
  <si>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</si>
  <si>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</si>
  <si>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</si>
  <si>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</si>
  <si>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</si>
  <si>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</si>
  <si>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</si>
  <si>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</si>
  <si>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</si>
  <si>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</si>
  <si>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</si>
  <si>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</si>
  <si>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</si>
  <si>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</si>
  <si>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</si>
  <si>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</si>
  <si>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</si>
  <si>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</si>
  <si>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</si>
  <si>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</si>
  <si>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</si>
  <si>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</si>
  <si>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</si>
  <si>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</si>
  <si>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</si>
  <si>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</si>
  <si>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</si>
  <si>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</si>
  <si>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</si>
  <si>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</si>
  <si>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</si>
  <si>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</si>
  <si>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</si>
  <si>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</si>
  <si>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</si>
  <si>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</si>
  <si>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</si>
  <si>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</si>
  <si>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</si>
  <si>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</si>
  <si>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</si>
  <si>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</si>
  <si>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</si>
  <si>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</si>
  <si>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</si>
  <si>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</si>
  <si>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</si>
  <si>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</si>
  <si>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</si>
  <si>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</si>
  <si>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</si>
  <si>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</si>
  <si>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</si>
  <si>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</si>
  <si>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</si>
  <si>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</si>
  <si>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</si>
  <si>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</si>
  <si>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</si>
  <si>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</si>
  <si>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</si>
  <si>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</si>
  <si>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</si>
  <si>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</si>
  <si>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</si>
  <si>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</si>
  <si>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</si>
  <si>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</si>
  <si>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</si>
  <si>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</si>
  <si>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</si>
  <si>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</si>
  <si>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</si>
  <si>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</si>
  <si>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</si>
  <si>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</si>
  <si>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</si>
  <si>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</si>
  <si>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</si>
  <si>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</si>
  <si>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</si>
  <si>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</si>
  <si>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</si>
  <si>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</si>
  <si>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</si>
  <si>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</si>
  <si>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</si>
  <si>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</si>
  <si>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</si>
  <si>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</si>
  <si>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</si>
  <si>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</si>
  <si>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</si>
  <si>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</si>
  <si>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</si>
  <si>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</si>
  <si>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</si>
  <si>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</si>
  <si>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</si>
  <si>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</si>
  <si>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</si>
  <si>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</si>
  <si>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</si>
  <si>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</si>
  <si>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</si>
  <si>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</si>
  <si>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</si>
  <si>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</si>
  <si>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</si>
  <si>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</si>
  <si>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</si>
  <si>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</si>
  <si>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</si>
  <si>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</si>
  <si>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</si>
  <si>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</si>
  <si>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</si>
  <si>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</si>
  <si>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</si>
  <si>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</si>
  <si>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</si>
  <si>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</si>
  <si>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</si>
  <si>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</si>
  <si>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</si>
  <si>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</si>
  <si>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</si>
  <si>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</si>
  <si>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</si>
  <si>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</si>
  <si>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</si>
  <si>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</si>
  <si>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</si>
  <si>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</si>
  <si>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</si>
  <si>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</si>
  <si>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</si>
  <si>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</si>
  <si>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</si>
  <si>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</si>
  <si>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</si>
  <si>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</si>
  <si>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</si>
  <si>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</si>
  <si>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</si>
  <si>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</si>
  <si>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</si>
  <si>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</si>
  <si>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</si>
  <si>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</si>
  <si>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</si>
  <si>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</si>
  <si>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</si>
  <si>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</si>
  <si>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</si>
  <si>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</si>
  <si>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</si>
  <si>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</si>
  <si>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</si>
  <si>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</si>
  <si>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</si>
  <si>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</si>
  <si>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</si>
  <si>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</si>
  <si>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</si>
  <si>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</si>
  <si>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</si>
  <si>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</si>
  <si>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</si>
  <si>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</si>
  <si>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</si>
  <si>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</si>
  <si>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</si>
  <si>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</si>
  <si>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</si>
  <si>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</si>
  <si>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</si>
  <si>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</si>
  <si>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</si>
  <si>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</si>
  <si>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</si>
  <si>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</si>
  <si>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</si>
  <si>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</si>
  <si>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</si>
  <si>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</si>
  <si>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</si>
  <si>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</si>
  <si>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</si>
  <si>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</si>
  <si>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</si>
  <si>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</si>
  <si>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</si>
  <si>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</si>
  <si>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</si>
  <si>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</si>
  <si>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</si>
  <si>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</si>
  <si>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</si>
  <si>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</si>
  <si>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</si>
  <si>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</si>
  <si>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</si>
  <si>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</si>
  <si>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</si>
  <si>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</si>
  <si>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</si>
  <si>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</si>
  <si>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</si>
  <si>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</si>
  <si>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</si>
  <si>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</si>
  <si>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</si>
  <si>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</si>
  <si>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</si>
  <si>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</si>
  <si>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</si>
  <si>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</si>
  <si>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</si>
  <si>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</si>
  <si>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</si>
  <si>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</si>
  <si>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</si>
  <si>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</si>
  <si>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</si>
  <si>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</si>
  <si>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</si>
  <si>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</si>
  <si>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</si>
  <si>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</si>
  <si>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</si>
  <si>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</si>
  <si>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</si>
  <si>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</si>
  <si>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</si>
  <si>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</si>
  <si>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</si>
  <si>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</si>
  <si>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</si>
  <si>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</si>
  <si>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</si>
  <si>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</si>
  <si>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</si>
  <si>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</si>
  <si>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</si>
  <si>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</si>
  <si>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</si>
  <si>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</si>
  <si>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</si>
  <si>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</si>
  <si>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</si>
  <si>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</si>
  <si>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</si>
  <si>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</si>
  <si>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</si>
  <si>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</si>
  <si>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</si>
  <si>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</si>
  <si>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</si>
  <si>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</si>
  <si>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</si>
  <si>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</si>
  <si>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</si>
  <si>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</si>
  <si>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</si>
  <si>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</si>
  <si>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</si>
  <si>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</si>
  <si>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</si>
  <si>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</si>
  <si>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</si>
  <si>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</si>
  <si>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</si>
  <si>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</si>
  <si>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</si>
  <si>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</si>
  <si>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</si>
  <si>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</si>
  <si>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</si>
  <si>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</si>
  <si>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</si>
  <si>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</si>
  <si>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</si>
  <si>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</si>
  <si>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</si>
  <si>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</si>
  <si>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</si>
  <si>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</si>
  <si>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</si>
  <si>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</si>
  <si>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</si>
  <si>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</si>
  <si>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</si>
  <si>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</si>
  <si>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</si>
  <si>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</si>
  <si>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</si>
  <si>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</si>
  <si>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</si>
  <si>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</si>
  <si>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</si>
  <si>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</si>
  <si>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</si>
  <si>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</si>
  <si>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</si>
  <si>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</si>
  <si>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</si>
  <si>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</si>
  <si>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</si>
  <si>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</si>
  <si>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</si>
  <si>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</si>
  <si>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</si>
  <si>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</si>
  <si>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</si>
  <si>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</si>
  <si>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</si>
  <si>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</si>
  <si>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</si>
  <si>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</si>
  <si>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</si>
  <si>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</si>
  <si>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</si>
  <si>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</si>
  <si>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</si>
  <si>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</si>
  <si>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</si>
  <si>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</si>
  <si>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</si>
  <si>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</si>
  <si>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</si>
  <si>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</si>
  <si>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</si>
  <si>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</si>
  <si>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</si>
  <si>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</si>
  <si>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</si>
  <si>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</si>
  <si>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</si>
  <si>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</si>
  <si>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</si>
  <si>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</si>
  <si>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</si>
  <si>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</si>
  <si>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</si>
  <si>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</si>
  <si>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</si>
  <si>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</si>
  <si>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</si>
  <si>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</si>
  <si>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</si>
  <si>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</si>
  <si>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</si>
  <si>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</si>
  <si>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</si>
  <si>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</si>
  <si>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</si>
  <si>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</si>
  <si>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</si>
  <si>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</si>
  <si>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</si>
  <si>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</si>
  <si>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</si>
  <si>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</si>
  <si>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</si>
  <si>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</si>
  <si>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</si>
  <si>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</si>
  <si>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</si>
  <si>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</si>
  <si>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</si>
  <si>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</si>
  <si>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</si>
  <si>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</si>
  <si>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</si>
  <si>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</si>
  <si>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</si>
  <si>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</si>
  <si>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</si>
  <si>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</si>
  <si>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</si>
  <si>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</si>
  <si>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</si>
  <si>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</si>
  <si>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</si>
  <si>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</si>
  <si>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</si>
  <si>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</si>
  <si>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</si>
  <si>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</si>
  <si>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</si>
  <si>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</si>
  <si>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</si>
  <si>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</si>
  <si>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</si>
  <si>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</si>
  <si>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</si>
  <si>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</si>
  <si>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</si>
  <si>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</si>
  <si>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</si>
  <si>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</si>
  <si>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</si>
  <si>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</si>
  <si>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</si>
  <si>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</si>
  <si>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</si>
  <si>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</si>
  <si>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</si>
  <si>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</si>
  <si>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</si>
  <si>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</si>
  <si>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</si>
  <si>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</si>
  <si>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</si>
  <si>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</si>
  <si>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</si>
  <si>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</si>
  <si>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</si>
  <si>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</si>
  <si>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</si>
  <si>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</si>
  <si>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</si>
  <si>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</si>
  <si>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</si>
  <si>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</si>
  <si>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</si>
  <si>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</si>
  <si>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</si>
  <si>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</si>
  <si>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</si>
  <si>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</si>
  <si>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</si>
  <si>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</si>
  <si>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</si>
  <si>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</si>
  <si>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</si>
  <si>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</si>
  <si>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</si>
  <si>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</si>
  <si>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</si>
  <si>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</si>
  <si>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</si>
  <si>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</si>
  <si>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</si>
  <si>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</si>
  <si>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</si>
  <si>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</si>
  <si>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</si>
  <si>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</si>
  <si>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</si>
  <si>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</si>
  <si>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</si>
  <si>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</si>
  <si>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</si>
  <si>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</si>
  <si>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</si>
  <si>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</si>
  <si>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</si>
  <si>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</si>
  <si>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</si>
  <si>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</si>
  <si>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</si>
  <si>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</si>
  <si>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</si>
  <si>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</si>
  <si>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</si>
  <si>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</si>
  <si>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</si>
  <si>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</si>
  <si>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</si>
  <si>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</si>
  <si>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</si>
  <si>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</si>
  <si>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</si>
  <si>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</si>
  <si>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</si>
  <si>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</si>
  <si>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</si>
  <si>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</si>
  <si>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</si>
  <si>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</si>
  <si>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</si>
  <si>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</si>
  <si>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</si>
  <si>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</si>
  <si>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</si>
  <si>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</si>
  <si>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</si>
  <si>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</si>
  <si>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</si>
  <si>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</si>
  <si>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</si>
  <si>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</si>
  <si>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</si>
  <si>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</si>
  <si>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</si>
  <si>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</si>
  <si>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</si>
  <si>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</si>
  <si>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</si>
  <si>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</si>
  <si>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</si>
  <si>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</si>
  <si>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</si>
  <si>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</si>
  <si>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</si>
  <si>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</si>
  <si>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</si>
  <si>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</si>
  <si>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</si>
  <si>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</si>
  <si>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</si>
  <si>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</si>
  <si>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</si>
  <si>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</si>
  <si>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</si>
  <si>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</si>
  <si>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</si>
  <si>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</si>
  <si>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</si>
  <si>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</si>
  <si>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</si>
  <si>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</si>
  <si>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</si>
  <si>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</si>
  <si>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</si>
  <si>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</si>
  <si>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</si>
  <si>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</si>
  <si>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</si>
  <si>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</si>
  <si>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</si>
  <si>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</si>
  <si>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</si>
  <si>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</si>
  <si>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</si>
  <si>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</si>
  <si>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</si>
  <si>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</si>
  <si>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</si>
  <si>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</si>
  <si>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</si>
  <si>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</si>
  <si>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</si>
  <si>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</si>
  <si>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</si>
  <si>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</si>
  <si>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</si>
  <si>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</si>
  <si>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</si>
  <si>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</si>
  <si>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</si>
  <si>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</si>
  <si>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</si>
  <si>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</si>
  <si>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</si>
  <si>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</si>
  <si>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</si>
  <si>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</si>
  <si>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</si>
  <si>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</si>
  <si>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</si>
  <si>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</si>
  <si>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</si>
  <si>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</si>
  <si>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</si>
  <si>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</si>
  <si>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</si>
  <si>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</si>
  <si>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</si>
  <si>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</si>
  <si>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</si>
  <si>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</si>
  <si>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</si>
  <si>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</si>
  <si>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</si>
  <si>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</si>
  <si>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</si>
  <si>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</si>
  <si>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</si>
  <si>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</si>
  <si>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</si>
  <si>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</si>
  <si>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</si>
  <si>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</si>
  <si>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</si>
  <si>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</si>
  <si>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</si>
  <si>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</si>
  <si>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</si>
  <si>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</si>
  <si>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</si>
  <si>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</si>
  <si>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</si>
  <si>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</si>
  <si>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</si>
  <si>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</si>
  <si>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</si>
  <si>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</si>
  <si>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</si>
  <si>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</si>
  <si>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</si>
  <si>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</si>
  <si>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</si>
  <si>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</si>
  <si>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</si>
  <si>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</si>
  <si>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</si>
  <si>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</si>
  <si>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</si>
  <si>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</si>
  <si>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</si>
  <si>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</si>
  <si>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</si>
  <si>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</si>
  <si>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</si>
  <si>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</si>
  <si>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</si>
  <si>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</si>
  <si>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</si>
  <si>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</si>
  <si>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</si>
  <si>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</si>
  <si>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</si>
  <si>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</si>
  <si>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</si>
  <si>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</si>
  <si>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</si>
  <si>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</si>
  <si>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</si>
  <si>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</si>
  <si>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</si>
  <si>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</si>
  <si>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</si>
  <si>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</si>
  <si>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</si>
  <si>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</si>
  <si>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</si>
  <si>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</si>
  <si>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</si>
  <si>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</si>
  <si>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</si>
  <si>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</si>
  <si>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</si>
  <si>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</si>
  <si>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</si>
  <si>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</si>
  <si>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</si>
  <si>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</si>
  <si>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</si>
  <si>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</si>
  <si>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</si>
  <si>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</si>
  <si>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</si>
  <si>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</si>
  <si>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</si>
  <si>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</si>
  <si>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</si>
  <si>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</si>
  <si>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</si>
  <si>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</si>
  <si>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</si>
  <si>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</si>
  <si>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</si>
  <si>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</si>
  <si>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</si>
  <si>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</si>
  <si>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</si>
  <si>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</si>
  <si>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</si>
  <si>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</si>
  <si>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</si>
  <si>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</si>
  <si>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</si>
  <si>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</si>
  <si>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</si>
  <si>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</si>
  <si>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</si>
  <si>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</si>
  <si>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</si>
  <si>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</si>
  <si>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</si>
  <si>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</si>
  <si>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</si>
  <si>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</si>
  <si>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</si>
  <si>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</si>
  <si>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</si>
  <si>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</si>
  <si>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</si>
  <si>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</si>
  <si>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</si>
  <si>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</si>
  <si>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</si>
  <si>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</si>
  <si>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</si>
  <si>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</si>
  <si>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</si>
  <si>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</si>
  <si>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</si>
  <si>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</si>
  <si>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</si>
  <si>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</si>
  <si>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</si>
  <si>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</si>
  <si>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</si>
  <si>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</si>
  <si>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</si>
  <si>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</si>
  <si>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</si>
  <si>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</si>
  <si>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</si>
  <si>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</si>
  <si>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</si>
  <si>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</si>
  <si>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</si>
  <si>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</si>
  <si>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</si>
  <si>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</si>
  <si>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</si>
  <si>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</si>
  <si>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</si>
  <si>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</si>
  <si>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</si>
  <si>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</si>
  <si>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</si>
  <si>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</si>
  <si>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</si>
  <si>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</si>
  <si>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</si>
  <si>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</si>
  <si>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</si>
  <si>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</si>
  <si>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</si>
  <si>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</si>
  <si>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</si>
  <si>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</si>
  <si>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</si>
  <si>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</si>
  <si>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</si>
  <si>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</si>
  <si>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</si>
  <si>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</si>
  <si>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</si>
  <si>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</si>
  <si>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</si>
  <si>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</si>
  <si>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</si>
  <si>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</si>
  <si>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</si>
  <si>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</si>
  <si>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</si>
  <si>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</si>
  <si>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</si>
  <si>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</si>
  <si>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</si>
  <si>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</si>
  <si>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</si>
  <si>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</si>
  <si>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</si>
  <si>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</si>
  <si>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</si>
  <si>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</si>
  <si>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</si>
  <si>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</si>
  <si>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</si>
  <si>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</si>
  <si>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</si>
  <si>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</si>
  <si>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</si>
  <si>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</si>
  <si>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</si>
  <si>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</si>
  <si>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</si>
  <si>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</si>
  <si>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</si>
  <si>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</si>
  <si>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</si>
  <si>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</si>
  <si>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</si>
  <si>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</si>
  <si>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</si>
  <si>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</si>
  <si>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</si>
  <si>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</si>
  <si>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</si>
  <si>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</si>
  <si>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</si>
  <si>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</si>
  <si>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</si>
  <si>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</si>
  <si>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</si>
  <si>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</si>
  <si>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</si>
  <si>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</si>
  <si>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</si>
  <si>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</si>
  <si>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</si>
  <si>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</si>
  <si>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</si>
  <si>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</si>
  <si>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</si>
  <si>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</si>
  <si>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</si>
  <si>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</si>
  <si>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</si>
  <si>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</si>
  <si>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</si>
  <si>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</si>
  <si>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</si>
  <si>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</si>
  <si>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</si>
  <si>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</si>
  <si>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</si>
  <si>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</si>
  <si>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</si>
  <si>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</si>
  <si>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</si>
  <si>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</si>
  <si>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</si>
  <si>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</si>
  <si>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</si>
  <si>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</si>
  <si>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</si>
  <si>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</si>
  <si>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</si>
  <si>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</si>
  <si>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</si>
  <si>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</si>
  <si>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</si>
  <si>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</si>
  <si>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</si>
  <si>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</si>
  <si>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</si>
  <si>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</si>
  <si>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</si>
  <si>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</si>
  <si>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</si>
  <si>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</si>
  <si>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</si>
  <si>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</si>
  <si>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</si>
  <si>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</si>
  <si>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</si>
  <si>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</si>
  <si>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</si>
  <si>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</si>
  <si>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</si>
  <si>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</si>
  <si>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</si>
  <si>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</si>
  <si>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</si>
  <si>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</si>
  <si>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</si>
  <si>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</si>
  <si>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</si>
  <si>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</si>
  <si>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</si>
  <si>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</si>
  <si>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</si>
  <si>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</si>
  <si>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</si>
  <si>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</si>
  <si>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</si>
  <si>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</si>
  <si>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</si>
  <si>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</si>
  <si>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</si>
  <si>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</si>
  <si>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</si>
  <si>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</si>
  <si>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</si>
  <si>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</si>
  <si>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</si>
  <si>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</si>
  <si>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</si>
  <si>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</si>
  <si>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</si>
  <si>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</si>
  <si>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</si>
  <si>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</si>
  <si>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</si>
  <si>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</si>
  <si>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</si>
  <si>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</si>
  <si>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</si>
  <si>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</si>
  <si>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</si>
  <si>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</si>
  <si>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</si>
  <si>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</si>
  <si>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</si>
  <si>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</si>
  <si>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</si>
  <si>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</si>
  <si>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</si>
  <si>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</si>
  <si>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</si>
  <si>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</si>
  <si>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</si>
  <si>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</si>
  <si>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</si>
  <si>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</si>
  <si>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</si>
  <si>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</si>
  <si>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</si>
  <si>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</si>
  <si>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</si>
  <si>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</si>
  <si>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</si>
  <si>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</si>
  <si>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</si>
  <si>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</si>
  <si>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</si>
  <si>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</si>
  <si>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</si>
  <si>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</si>
  <si>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</si>
  <si>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</si>
  <si>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</si>
  <si>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</si>
  <si>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</si>
  <si>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</si>
  <si>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</si>
  <si>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</si>
  <si>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</si>
  <si>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</si>
  <si>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</si>
  <si>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</si>
  <si>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</si>
  <si>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</si>
  <si>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</si>
  <si>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</si>
  <si>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</si>
  <si>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</si>
  <si>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</si>
  <si>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</si>
  <si>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</si>
  <si>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</si>
  <si>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</si>
  <si>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</si>
  <si>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</si>
  <si>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</si>
  <si>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</si>
  <si>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</si>
  <si>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</si>
  <si>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</si>
  <si>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</si>
  <si>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</si>
  <si>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</si>
  <si>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</si>
  <si>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</si>
  <si>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</si>
  <si>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</si>
  <si>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</si>
  <si>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</si>
  <si>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</si>
  <si>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</si>
  <si>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</si>
  <si>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</si>
  <si>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</si>
  <si>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</si>
  <si>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</si>
  <si>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</si>
  <si>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</si>
  <si>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</si>
  <si>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</si>
  <si>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</si>
  <si>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</si>
  <si>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</si>
  <si>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</si>
  <si>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</si>
  <si>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</si>
  <si>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</si>
  <si>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</si>
  <si>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</si>
  <si>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</si>
  <si>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</si>
  <si>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</si>
  <si>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</si>
  <si>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</si>
  <si>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</si>
  <si>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</si>
  <si>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</si>
  <si>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</si>
  <si>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</si>
  <si>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</si>
  <si>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</si>
  <si>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</si>
  <si>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</si>
  <si>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</si>
  <si>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</si>
  <si>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</si>
  <si>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</si>
  <si>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</si>
  <si>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</si>
  <si>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</si>
  <si>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</si>
  <si>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</si>
  <si>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</si>
  <si>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</si>
  <si>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</si>
  <si>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</si>
  <si>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</si>
  <si>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</si>
  <si>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</si>
  <si>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</si>
  <si>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</si>
  <si>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</si>
  <si>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</si>
  <si>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</si>
  <si>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</si>
  <si>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</si>
  <si>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</si>
  <si>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</si>
  <si>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</si>
  <si>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</si>
  <si>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</si>
  <si>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</si>
  <si>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</si>
  <si>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</si>
  <si>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</si>
  <si>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</si>
  <si>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</si>
  <si>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</si>
  <si>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</si>
  <si>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</si>
  <si>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</si>
  <si>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</si>
  <si>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</si>
  <si>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</si>
  <si>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</si>
  <si>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</si>
  <si>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</si>
  <si>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</si>
  <si>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</si>
  <si>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</si>
  <si>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</si>
  <si>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</si>
  <si>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</si>
  <si>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</si>
  <si>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</si>
  <si>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</si>
  <si>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</si>
  <si>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</si>
  <si>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</si>
  <si>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</si>
  <si>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</si>
  <si>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</si>
  <si>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</si>
  <si>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</si>
  <si>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</si>
  <si>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</si>
  <si>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</si>
  <si>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</si>
  <si>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</si>
  <si>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</si>
  <si>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</si>
  <si>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</si>
  <si>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</si>
  <si>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</si>
  <si>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</si>
  <si>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</si>
  <si>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</si>
  <si>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</si>
  <si>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</si>
  <si>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</si>
  <si>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</si>
  <si>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</si>
  <si>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</si>
  <si>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</si>
  <si>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</si>
  <si>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</si>
  <si>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</si>
  <si>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</si>
  <si>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</si>
  <si>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</si>
  <si>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</si>
  <si>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</si>
  <si>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</si>
  <si>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</si>
  <si>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</si>
  <si>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</si>
  <si>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</si>
  <si>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</si>
  <si>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</si>
  <si>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</si>
  <si>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</si>
  <si>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</si>
  <si>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</si>
  <si>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</si>
  <si>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</si>
  <si>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</si>
  <si>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</si>
  <si>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</si>
  <si>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</si>
  <si>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</si>
  <si>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</si>
  <si>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</si>
  <si>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</si>
  <si>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</si>
  <si>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</si>
  <si>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</si>
  <si>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</si>
  <si>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</si>
  <si>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</si>
  <si>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</si>
  <si>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</si>
  <si>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</si>
  <si>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</si>
  <si>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</si>
  <si>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</si>
  <si>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</si>
  <si>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</si>
  <si>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</si>
  <si>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</si>
  <si>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</si>
  <si>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</si>
  <si>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</si>
  <si>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</si>
  <si>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</si>
  <si>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</si>
  <si>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</si>
  <si>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</si>
  <si>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</si>
  <si>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</si>
  <si>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</si>
  <si>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</si>
  <si>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</si>
  <si>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</si>
  <si>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</si>
  <si>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</si>
  <si>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</si>
  <si>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</si>
  <si>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</si>
  <si>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</si>
  <si>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</si>
  <si>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</si>
  <si>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</si>
  <si>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</si>
  <si>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</si>
  <si>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</si>
  <si>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</si>
  <si>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</si>
  <si>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</si>
  <si>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</si>
  <si>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</si>
  <si>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</si>
  <si>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</si>
  <si>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</si>
  <si>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</si>
  <si>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</si>
  <si>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</si>
  <si>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</si>
  <si>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</si>
  <si>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</si>
  <si>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</si>
  <si>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</si>
  <si>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</si>
  <si>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</si>
  <si>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</si>
  <si>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</si>
  <si>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</si>
  <si>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</si>
  <si>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</si>
  <si>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</si>
  <si>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</si>
  <si>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</si>
  <si>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</si>
  <si>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</si>
  <si>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</si>
  <si>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</si>
  <si>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</si>
  <si>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</si>
  <si>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</si>
  <si>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</si>
  <si>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</si>
  <si>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</si>
  <si>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</si>
  <si>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</si>
  <si>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</si>
  <si>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</si>
  <si>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</si>
  <si>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</si>
  <si>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</si>
  <si>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</si>
  <si>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</si>
  <si>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</si>
  <si>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</si>
  <si>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</si>
  <si>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</si>
  <si>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</si>
  <si>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</si>
  <si>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</si>
  <si>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</si>
  <si>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</si>
  <si>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</si>
  <si>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</si>
  <si>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</si>
  <si>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</si>
  <si>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</si>
  <si>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</si>
  <si>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</si>
  <si>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</si>
  <si>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</si>
  <si>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</si>
  <si>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</si>
  <si>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</si>
  <si>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</si>
  <si>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</si>
  <si>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</si>
  <si>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</si>
  <si>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</si>
  <si>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</si>
  <si>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</si>
  <si>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</si>
  <si>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</si>
  <si>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</si>
  <si>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</si>
  <si>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</si>
  <si>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</si>
  <si>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</si>
  <si>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</si>
  <si>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</si>
  <si>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</si>
  <si>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</si>
  <si>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</si>
  <si>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</si>
  <si>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</si>
  <si>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</si>
  <si>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</si>
  <si>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</si>
  <si>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</si>
  <si>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</si>
  <si>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</si>
  <si>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</si>
  <si>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</si>
  <si>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</si>
  <si>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</si>
  <si>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</si>
  <si>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</si>
  <si>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</si>
  <si>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</si>
  <si>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</si>
  <si>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</si>
  <si>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</si>
  <si>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</si>
  <si>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</si>
  <si>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</si>
  <si>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</si>
  <si>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</si>
  <si>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</si>
  <si>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</si>
  <si>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</si>
  <si>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</si>
  <si>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</si>
  <si>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</si>
  <si>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</si>
  <si>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</si>
  <si>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</si>
  <si>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</si>
  <si>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</si>
  <si>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</si>
  <si>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</si>
  <si>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</si>
  <si>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</si>
  <si>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</si>
  <si>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</si>
  <si>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</si>
  <si>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</si>
  <si>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</si>
  <si>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</si>
  <si>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</si>
  <si>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</si>
  <si>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</si>
  <si>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</si>
  <si>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</si>
  <si>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</si>
  <si>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</si>
  <si>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</si>
  <si>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</si>
  <si>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</si>
  <si>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</si>
  <si>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</si>
  <si>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</si>
  <si>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</si>
  <si>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</si>
  <si>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</si>
  <si>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</si>
  <si>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</si>
  <si>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</si>
  <si>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</si>
  <si>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</si>
  <si>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</si>
  <si>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</si>
  <si>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</si>
  <si>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</si>
  <si>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</si>
  <si>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</si>
  <si>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</si>
  <si>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</si>
  <si>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</si>
  <si>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</si>
  <si>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</si>
  <si>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</si>
  <si>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</si>
  <si>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</si>
  <si>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</si>
  <si>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</si>
  <si>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</si>
  <si>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</si>
  <si>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</si>
  <si>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</si>
  <si>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</si>
  <si>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</si>
  <si>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</si>
  <si>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</si>
  <si>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</si>
  <si>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</si>
  <si>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</si>
  <si>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</si>
  <si>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</si>
  <si>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</si>
  <si>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</si>
  <si>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</si>
  <si>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</si>
  <si>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</si>
  <si>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</si>
  <si>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</si>
  <si>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</si>
  <si>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</si>
  <si>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</si>
  <si>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</si>
  <si>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</si>
  <si>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</si>
  <si>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</si>
  <si>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</si>
  <si>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</si>
  <si>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</si>
  <si>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</si>
  <si>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</si>
  <si>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</si>
  <si>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</si>
  <si>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</si>
  <si>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</si>
  <si>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</si>
  <si>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</si>
  <si>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</si>
  <si>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</si>
  <si>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</si>
  <si>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</si>
  <si>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</si>
  <si>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</si>
  <si>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</si>
  <si>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</si>
  <si>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</si>
  <si>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</si>
  <si>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</si>
  <si>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</si>
  <si>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</si>
  <si>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</si>
  <si>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</si>
  <si>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</si>
  <si>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</si>
  <si>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</si>
  <si>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</si>
  <si>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</si>
  <si>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</si>
  <si>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</si>
  <si>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</si>
  <si>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</si>
  <si>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</si>
  <si>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</si>
  <si>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</si>
  <si>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</si>
  <si>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</si>
  <si>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</si>
  <si>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</si>
  <si>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</si>
  <si>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</si>
  <si>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</si>
  <si>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</si>
  <si>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</si>
  <si>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</si>
  <si>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</si>
  <si>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</si>
  <si>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</si>
  <si>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</si>
  <si>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</si>
  <si>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</si>
  <si>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</si>
  <si>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</si>
  <si>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</si>
  <si>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</si>
  <si>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</si>
  <si>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</si>
  <si>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</si>
  <si>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</si>
  <si>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</si>
  <si>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</si>
  <si>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</si>
  <si>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</si>
  <si>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</si>
  <si>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</si>
  <si>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</si>
  <si>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</si>
  <si>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</si>
  <si>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</si>
  <si>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</si>
  <si>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</si>
  <si>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</si>
  <si>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</si>
  <si>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</si>
  <si>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</si>
  <si>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</si>
  <si>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</si>
  <si>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</si>
  <si>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</si>
  <si>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</si>
  <si>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</si>
  <si>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</si>
  <si>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</si>
  <si>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</si>
  <si>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</si>
  <si>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</si>
  <si>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</si>
  <si>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</si>
  <si>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</si>
  <si>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</si>
  <si>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</si>
  <si>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</si>
  <si>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</si>
  <si>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</si>
  <si>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</si>
  <si>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</si>
  <si>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</si>
  <si>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</si>
  <si>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</si>
  <si>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</si>
  <si>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</si>
  <si>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</si>
  <si>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</si>
  <si>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</si>
  <si>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</si>
  <si>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</si>
  <si>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</si>
  <si>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</si>
  <si>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</si>
  <si>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</si>
  <si>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</si>
  <si>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</si>
  <si>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</si>
  <si>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</si>
  <si>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</si>
  <si>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</si>
  <si>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</si>
  <si>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</si>
  <si>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</si>
  <si>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</si>
  <si>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</si>
  <si>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</si>
  <si>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</si>
  <si>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</si>
  <si>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</si>
  <si>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</si>
  <si>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</si>
  <si>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</si>
  <si>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</si>
  <si>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</si>
  <si>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</si>
  <si>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</si>
  <si>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</si>
  <si>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</si>
  <si>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</si>
  <si>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</si>
  <si>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</si>
  <si>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</si>
  <si>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</si>
  <si>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</si>
  <si>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</si>
  <si>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</si>
  <si>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</si>
  <si>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</si>
  <si>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</si>
  <si>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</si>
  <si>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</si>
  <si>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</si>
  <si>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</si>
  <si>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</si>
  <si>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</si>
  <si>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</si>
  <si>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</si>
  <si>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</si>
  <si>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</si>
  <si>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</si>
  <si>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</si>
  <si>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</si>
  <si>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</si>
  <si>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</si>
  <si>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</si>
  <si>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</si>
  <si>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</si>
  <si>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</si>
  <si>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</si>
  <si>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</si>
  <si>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</si>
  <si>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</si>
  <si>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</si>
  <si>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</si>
  <si>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</si>
  <si>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</si>
  <si>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</si>
  <si>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</si>
  <si>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</si>
  <si>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</si>
  <si>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</si>
  <si>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</si>
  <si>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</si>
  <si>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</si>
  <si>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</si>
  <si>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</si>
  <si>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</si>
  <si>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</si>
  <si>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</si>
  <si>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</si>
  <si>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</si>
  <si>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</si>
  <si>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</si>
  <si>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</si>
  <si>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</si>
  <si>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</si>
  <si>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</si>
  <si>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</si>
  <si>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</si>
  <si>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</si>
  <si>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</si>
  <si>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</si>
  <si>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</si>
  <si>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</si>
  <si>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</si>
  <si>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</si>
  <si>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</si>
  <si>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</si>
  <si>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</si>
  <si>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</si>
  <si>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</si>
  <si>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</si>
  <si>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</si>
  <si>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</si>
  <si>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</si>
  <si>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</si>
  <si>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</si>
  <si>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</si>
  <si>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</si>
  <si>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</si>
  <si>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</si>
  <si>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</si>
  <si>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</si>
  <si>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</si>
  <si>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</si>
  <si>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</si>
  <si>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</si>
  <si>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</si>
  <si>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</si>
  <si>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</si>
  <si>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</si>
  <si>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</si>
  <si>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</si>
  <si>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</si>
  <si>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</si>
  <si>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</si>
  <si>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</si>
  <si>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</si>
  <si>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</si>
  <si>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</si>
  <si>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</si>
  <si>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</si>
  <si>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</si>
  <si>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</si>
  <si>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</si>
  <si>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</si>
  <si>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</si>
  <si>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</si>
  <si>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</si>
  <si>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</si>
  <si>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</si>
  <si>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</si>
  <si>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</si>
  <si>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</si>
  <si>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</si>
  <si>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</si>
  <si>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</si>
  <si>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</si>
  <si>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</si>
  <si>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</si>
  <si>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</si>
  <si>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</si>
  <si>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</si>
  <si>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</si>
  <si>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</si>
  <si>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</si>
  <si>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</si>
  <si>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</si>
  <si>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</si>
  <si>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</si>
  <si>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</si>
  <si>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</si>
  <si>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</si>
  <si>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</si>
  <si>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</si>
  <si>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</si>
  <si>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</si>
  <si>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</si>
  <si>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</si>
  <si>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</si>
  <si>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</si>
  <si>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</si>
  <si>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</si>
  <si>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</si>
  <si>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</si>
  <si>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</si>
  <si>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</si>
  <si>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</si>
  <si>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</si>
  <si>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</si>
  <si>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</si>
  <si>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</si>
  <si>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</si>
  <si>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</si>
  <si>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</si>
  <si>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</si>
  <si>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</si>
  <si>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</si>
  <si>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</si>
  <si>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</si>
  <si>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</si>
  <si>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</si>
  <si>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</si>
  <si>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</si>
  <si>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</si>
  <si>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</si>
  <si>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</si>
  <si>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</si>
  <si>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</si>
  <si>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</si>
  <si>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</si>
  <si>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</si>
  <si>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</si>
  <si>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</si>
  <si>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</si>
  <si>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</si>
  <si>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</si>
  <si>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</si>
  <si>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</si>
  <si>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</si>
  <si>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</si>
  <si>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</si>
  <si>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</si>
  <si>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</si>
  <si>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</si>
  <si>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</si>
  <si>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</si>
  <si>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</si>
  <si>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</si>
  <si>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</si>
  <si>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</si>
  <si>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</si>
  <si>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</si>
  <si>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</si>
  <si>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</si>
  <si>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</si>
  <si>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</si>
  <si>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</si>
  <si>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</si>
  <si>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</si>
  <si>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</si>
  <si>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</si>
  <si>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</si>
  <si>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</si>
  <si>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</si>
  <si>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</si>
  <si>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</si>
  <si>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</si>
  <si>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</si>
  <si>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</si>
  <si>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</si>
  <si>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</si>
  <si>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</si>
  <si>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</si>
  <si>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</si>
  <si>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</si>
  <si>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</si>
  <si>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</si>
  <si>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</si>
  <si>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</si>
  <si>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</si>
  <si>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</si>
  <si>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</si>
  <si>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</si>
  <si>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</si>
  <si>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</si>
  <si>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</si>
  <si>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</si>
  <si>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</si>
  <si>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</si>
  <si>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</si>
  <si>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</si>
  <si>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</si>
  <si>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</si>
  <si>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</si>
  <si>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</si>
  <si>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</si>
  <si>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</si>
  <si>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</si>
  <si>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</si>
  <si>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</si>
  <si>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</si>
  <si>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</si>
  <si>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</si>
  <si>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</si>
  <si>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</si>
  <si>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</si>
  <si>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</si>
  <si>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</si>
  <si>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</si>
  <si>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</si>
  <si>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</si>
  <si>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</si>
  <si>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</si>
  <si>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</si>
  <si>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</si>
  <si>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</si>
  <si>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</si>
  <si>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</si>
  <si>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</si>
  <si>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</si>
  <si>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</si>
  <si>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</si>
  <si>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</si>
  <si>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</si>
  <si>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</si>
  <si>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</si>
  <si>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</si>
  <si>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</si>
  <si>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</si>
  <si>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</si>
  <si>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</si>
  <si>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</si>
  <si>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</si>
  <si>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</si>
  <si>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</si>
  <si>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</si>
  <si>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</si>
  <si>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</si>
  <si>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</si>
  <si>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</si>
  <si>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</si>
  <si>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</si>
  <si>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</si>
  <si>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</si>
  <si>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</si>
  <si>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</si>
  <si>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</si>
  <si>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</si>
  <si>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</si>
  <si>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</si>
  <si>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</si>
  <si>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</si>
  <si>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</si>
  <si>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</si>
  <si>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</si>
  <si>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</si>
  <si>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</si>
  <si>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</si>
  <si>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</si>
  <si>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</si>
  <si>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</si>
  <si>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</si>
  <si>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</si>
  <si>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</si>
  <si>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</si>
  <si>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</si>
  <si>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</si>
  <si>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</si>
  <si>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</si>
  <si>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</si>
  <si>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</si>
  <si>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</si>
  <si>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</si>
  <si>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</si>
  <si>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</si>
  <si>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</si>
  <si>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</si>
  <si>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</si>
  <si>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</si>
  <si>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</si>
  <si>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</si>
  <si>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</si>
  <si>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</si>
  <si>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</si>
  <si>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</si>
  <si>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</si>
  <si>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</si>
  <si>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</si>
  <si>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</si>
  <si>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</si>
  <si>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</si>
  <si>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</si>
  <si>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</si>
  <si>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</si>
  <si>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</si>
  <si>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</si>
  <si>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</si>
  <si>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</si>
  <si>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</si>
  <si>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</si>
  <si>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</si>
  <si>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</si>
  <si>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</si>
  <si>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</si>
  <si>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</si>
  <si>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</si>
  <si>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</si>
  <si>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</si>
  <si>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</si>
  <si>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</si>
  <si>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</si>
  <si>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</si>
  <si>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</si>
  <si>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</si>
  <si>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</si>
  <si>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</si>
  <si>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</si>
  <si>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</si>
  <si>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</si>
  <si>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</si>
  <si>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</si>
  <si>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</si>
  <si>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</si>
  <si>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</si>
  <si>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</si>
  <si>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</si>
  <si>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</si>
  <si>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</si>
  <si>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</si>
  <si>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</si>
  <si>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</si>
  <si>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</si>
  <si>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</si>
  <si>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</si>
  <si>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</si>
  <si>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</si>
  <si>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</si>
  <si>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</si>
  <si>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</si>
  <si>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</si>
  <si>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</si>
  <si>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</si>
  <si>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</si>
  <si>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</si>
  <si>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</si>
  <si>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</si>
  <si>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</si>
  <si>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</si>
  <si>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</si>
  <si>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</si>
  <si>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</si>
  <si>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</si>
  <si>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</si>
  <si>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</si>
  <si>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</si>
  <si>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</si>
  <si>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</si>
  <si>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</si>
  <si>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</si>
  <si>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</si>
  <si>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</si>
  <si>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</si>
  <si>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</si>
  <si>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</si>
  <si>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</si>
  <si>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</si>
  <si>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</si>
  <si>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</si>
  <si>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</si>
  <si>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</si>
  <si>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</si>
  <si>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</si>
  <si>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</si>
  <si>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</si>
  <si>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</si>
  <si>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</si>
  <si>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</si>
  <si>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</si>
  <si>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</si>
  <si>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</si>
  <si>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</si>
  <si>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</si>
  <si>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</si>
  <si>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</si>
  <si>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</si>
  <si>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</si>
  <si>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</si>
  <si>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</si>
  <si>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</si>
  <si>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</si>
  <si>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</si>
  <si>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</si>
  <si>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</si>
  <si>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</si>
  <si>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</si>
  <si>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</si>
  <si>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</si>
  <si>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</si>
  <si>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</si>
  <si>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</si>
  <si>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</si>
  <si>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</si>
  <si>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</si>
  <si>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</si>
  <si>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</si>
  <si>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</si>
  <si>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</si>
  <si>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</si>
  <si>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</si>
  <si>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</si>
  <si>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</si>
  <si>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</si>
  <si>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</si>
  <si>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</si>
  <si>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</si>
  <si>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</si>
  <si>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</si>
  <si>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</si>
  <si>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</si>
  <si>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</si>
  <si>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</si>
  <si>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</si>
  <si>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</si>
  <si>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</si>
  <si>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</si>
  <si>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</si>
  <si>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</si>
  <si>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</si>
  <si>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</si>
  <si>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</si>
  <si>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</si>
  <si>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</si>
  <si>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</si>
  <si>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</si>
  <si>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</si>
  <si>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</si>
  <si>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</si>
  <si>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</si>
  <si>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</si>
  <si>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</si>
  <si>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</si>
  <si>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</si>
  <si>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</si>
  <si>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</si>
  <si>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</si>
  <si>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</si>
  <si>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</si>
  <si>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</si>
  <si>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</si>
  <si>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</si>
  <si>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</si>
  <si>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</si>
  <si>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</si>
  <si>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</si>
  <si>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</si>
  <si>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</si>
  <si>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</si>
  <si>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</si>
  <si>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</si>
  <si>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</si>
  <si>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</si>
  <si>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</si>
  <si>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</si>
  <si>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</si>
  <si>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</si>
  <si>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</si>
  <si>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</si>
  <si>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</si>
  <si>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</si>
  <si>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</si>
  <si>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</si>
  <si>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</si>
  <si>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</si>
  <si>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</si>
  <si>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</si>
  <si>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</si>
  <si>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</si>
  <si>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</si>
  <si>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</si>
  <si>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</si>
  <si>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</si>
  <si>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</si>
  <si>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</si>
  <si>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</si>
  <si>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</si>
  <si>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</si>
  <si>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</si>
  <si>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</si>
  <si>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</si>
  <si>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</si>
  <si>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</si>
  <si>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</si>
  <si>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</si>
  <si>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</si>
  <si>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</si>
  <si>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</si>
  <si>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</si>
  <si>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</si>
  <si>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</si>
  <si>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</si>
  <si>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</si>
  <si>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</si>
  <si>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</si>
  <si>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</si>
  <si>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</si>
  <si>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</si>
  <si>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</si>
  <si>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</si>
  <si>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</si>
  <si>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</si>
  <si>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</si>
  <si>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</si>
  <si>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</si>
  <si>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</si>
  <si>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</si>
  <si>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</si>
  <si>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</si>
  <si>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</si>
  <si>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</si>
  <si>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</si>
  <si>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</si>
  <si>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</si>
  <si>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</si>
  <si>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</si>
  <si>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</si>
  <si>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</si>
  <si>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</si>
  <si>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</si>
  <si>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</si>
  <si>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</si>
  <si>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</si>
  <si>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</si>
  <si>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</si>
  <si>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</si>
  <si>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</si>
  <si>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</si>
  <si>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</si>
  <si>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</si>
  <si>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</si>
  <si>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</si>
  <si>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</si>
  <si>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</si>
  <si>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</si>
  <si>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</si>
  <si>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</si>
  <si>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</si>
  <si>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</si>
  <si>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</si>
  <si>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</si>
  <si>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</si>
  <si>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</si>
  <si>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</si>
  <si>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</si>
  <si>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</si>
  <si>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</si>
  <si>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</si>
  <si>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</si>
  <si>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</si>
  <si>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</si>
  <si>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</si>
  <si>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</si>
  <si>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</si>
  <si>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</si>
  <si>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</si>
  <si>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</si>
  <si>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</si>
  <si>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</si>
  <si>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</si>
  <si>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</si>
  <si>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</si>
  <si>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</si>
  <si>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</si>
  <si>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</si>
  <si>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</si>
  <si>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</si>
  <si>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</si>
  <si>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</si>
  <si>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</si>
  <si>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</si>
  <si>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</si>
  <si>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</si>
  <si>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</si>
  <si>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</si>
  <si>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</si>
  <si>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</si>
  <si>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</si>
  <si>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</si>
  <si>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</si>
  <si>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</si>
  <si>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</si>
  <si>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</si>
  <si>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</si>
  <si>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</si>
  <si>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</si>
  <si>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</si>
  <si>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</si>
  <si>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</si>
  <si>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</si>
  <si>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</si>
  <si>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</si>
  <si>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</si>
  <si>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</si>
  <si>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</si>
  <si>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</si>
  <si>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</si>
  <si>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</si>
  <si>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</si>
  <si>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</si>
  <si>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</si>
  <si>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</si>
  <si>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</si>
  <si>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</si>
  <si>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</si>
  <si>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</si>
  <si>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</si>
  <si>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</si>
  <si>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</si>
  <si>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</si>
  <si>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</si>
  <si>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</si>
  <si>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</si>
  <si>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</si>
  <si>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</si>
  <si>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</si>
  <si>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</si>
  <si>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</si>
  <si>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</si>
  <si>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</si>
  <si>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</si>
  <si>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</si>
  <si>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</si>
  <si>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</si>
  <si>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</si>
  <si>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</si>
  <si>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</si>
  <si>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</si>
  <si>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</si>
  <si>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</si>
  <si>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</si>
  <si>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</si>
  <si>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</si>
  <si>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</si>
  <si>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</si>
  <si>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</si>
  <si>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</si>
  <si>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</si>
  <si>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</si>
  <si>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</si>
  <si>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</si>
  <si>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</si>
  <si>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</si>
  <si>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</si>
  <si>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</si>
  <si>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</si>
  <si>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</si>
  <si>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</si>
  <si>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</si>
  <si>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</si>
  <si>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</si>
  <si>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</si>
  <si>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</si>
  <si>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</si>
  <si>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</si>
  <si>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</si>
  <si>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</si>
  <si>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</si>
  <si>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</si>
  <si>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</si>
  <si>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</si>
  <si>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</si>
  <si>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</si>
  <si>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</si>
  <si>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</si>
  <si>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</si>
  <si>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</si>
  <si>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</si>
  <si>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</si>
  <si>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</si>
  <si>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</si>
  <si>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</si>
  <si>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</si>
  <si>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</si>
  <si>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</si>
  <si>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</si>
  <si>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</si>
  <si>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</si>
  <si>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</si>
  <si>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</si>
  <si>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</si>
  <si>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</si>
  <si>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</si>
  <si>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</si>
  <si>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</si>
  <si>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</si>
  <si>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</si>
  <si>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</si>
  <si>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</si>
  <si>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</si>
  <si>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</si>
  <si>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</si>
  <si>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</si>
  <si>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</si>
  <si>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</si>
  <si>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</si>
  <si>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</si>
  <si>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</si>
  <si>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</si>
  <si>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</si>
  <si>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</si>
  <si>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</si>
  <si>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</si>
  <si>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</si>
  <si>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</si>
  <si>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</si>
  <si>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</si>
  <si>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</si>
  <si>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</si>
  <si>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</si>
  <si>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</si>
  <si>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</si>
  <si>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</si>
  <si>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</si>
  <si>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</si>
  <si>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</si>
  <si>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</si>
  <si>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</si>
  <si>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</si>
  <si>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</si>
  <si>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</si>
  <si>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</si>
  <si>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</si>
  <si>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</si>
  <si>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</si>
  <si>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</si>
  <si>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</si>
  <si>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</si>
  <si>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</si>
  <si>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</si>
  <si>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</si>
  <si>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</si>
  <si>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</si>
  <si>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</si>
  <si>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</si>
  <si>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</si>
  <si>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</si>
  <si>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</si>
  <si>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</si>
  <si>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</si>
  <si>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</si>
  <si>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</si>
  <si>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</si>
  <si>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</si>
  <si>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</si>
  <si>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</si>
  <si>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</si>
  <si>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</si>
  <si>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</si>
  <si>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</si>
  <si>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</si>
  <si>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</si>
  <si>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</si>
  <si>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</si>
  <si>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</si>
  <si>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</si>
  <si>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</si>
  <si>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</si>
  <si>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</si>
  <si>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</si>
  <si>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</si>
  <si>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</si>
  <si>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</si>
  <si>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</si>
  <si>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</si>
  <si>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</si>
  <si>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</si>
  <si>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</si>
  <si>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</si>
  <si>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</si>
  <si>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</si>
  <si>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</si>
  <si>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</si>
  <si>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</si>
  <si>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</si>
  <si>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</si>
  <si>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</si>
  <si>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</si>
  <si>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</si>
  <si>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</si>
  <si>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</si>
  <si>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</si>
  <si>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</si>
  <si>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</si>
  <si>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</si>
  <si>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</si>
  <si>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</si>
  <si>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</si>
  <si>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</si>
  <si>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</si>
  <si>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</si>
  <si>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</si>
  <si>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</si>
  <si>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</si>
  <si>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</si>
  <si>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</si>
  <si>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</si>
  <si>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</si>
  <si>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</si>
  <si>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</si>
  <si>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</si>
  <si>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</si>
  <si>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</si>
  <si>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</si>
  <si>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</si>
  <si>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</si>
  <si>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</si>
  <si>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</si>
  <si>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</si>
  <si>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</si>
  <si>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</si>
  <si>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</si>
  <si>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</si>
  <si>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</si>
  <si>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</si>
  <si>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</si>
  <si>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</si>
  <si>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</si>
  <si>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</si>
  <si>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</si>
  <si>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</si>
  <si>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</si>
  <si>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</si>
  <si>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</si>
  <si>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</si>
  <si>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</si>
  <si>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</si>
  <si>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</si>
  <si>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</si>
  <si>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</si>
  <si>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</si>
  <si>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</si>
  <si>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</si>
  <si>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</si>
  <si>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</si>
  <si>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</si>
  <si>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</si>
  <si>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</si>
  <si>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</si>
  <si>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</si>
  <si>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</si>
  <si>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</si>
  <si>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</si>
  <si>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</si>
  <si>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</si>
  <si>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</si>
  <si>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</si>
  <si>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</si>
  <si>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</si>
  <si>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</si>
  <si>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</si>
  <si>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</si>
  <si>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</si>
  <si>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</si>
  <si>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</si>
  <si>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</si>
  <si>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</si>
  <si>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</si>
  <si>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</si>
  <si>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</si>
  <si>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</si>
  <si>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</si>
  <si>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</si>
  <si>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</si>
  <si>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</si>
  <si>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</si>
  <si>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</si>
  <si>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</si>
  <si>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</si>
  <si>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</si>
  <si>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</si>
  <si>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</si>
  <si>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</si>
  <si>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</si>
  <si>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</si>
  <si>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</si>
  <si>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</si>
  <si>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</si>
  <si>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</si>
  <si>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</si>
  <si>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</si>
  <si>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</si>
  <si>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</si>
  <si>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</si>
  <si>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</si>
  <si>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</si>
  <si>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</si>
  <si>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</si>
  <si>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</si>
  <si>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</si>
  <si>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</si>
  <si>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</si>
  <si>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</si>
  <si>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</si>
  <si>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</si>
  <si>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</si>
  <si>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</si>
  <si>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</si>
  <si>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</si>
  <si>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</si>
  <si>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</si>
  <si>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</si>
  <si>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</si>
  <si>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</si>
  <si>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</si>
  <si>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</si>
  <si>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</si>
  <si>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</si>
  <si>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</si>
  <si>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</si>
  <si>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</si>
  <si>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</si>
  <si>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</si>
  <si>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</si>
  <si>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</si>
  <si>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</si>
  <si>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</si>
  <si>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</si>
  <si>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</si>
  <si>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</si>
  <si>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</si>
  <si>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</si>
  <si>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</si>
  <si>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</si>
  <si>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</si>
  <si>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</si>
  <si>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</si>
  <si>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</si>
  <si>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</si>
  <si>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</si>
  <si>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</si>
  <si>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</si>
  <si>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</si>
  <si>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</si>
  <si>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</si>
  <si>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</si>
  <si>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</si>
  <si>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</si>
  <si>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</si>
  <si>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</si>
  <si>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</si>
  <si>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</si>
  <si>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</si>
  <si>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</si>
  <si>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</si>
  <si>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</si>
  <si>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</si>
  <si>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</si>
  <si>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</si>
  <si>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</si>
  <si>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</si>
  <si>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</si>
  <si>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</si>
  <si>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</si>
  <si>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</si>
  <si>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</si>
  <si>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</si>
  <si>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</si>
  <si>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</si>
  <si>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</si>
  <si>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</si>
  <si>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</si>
  <si>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</si>
  <si>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</si>
  <si>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</si>
  <si>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</si>
  <si>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</si>
  <si>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</si>
  <si>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</si>
  <si>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</si>
  <si>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</si>
  <si>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</si>
  <si>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</si>
  <si>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</si>
  <si>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</si>
  <si>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</si>
  <si>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</si>
  <si>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</si>
  <si>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</si>
  <si>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</si>
  <si>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</si>
  <si>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</si>
  <si>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</si>
  <si>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</si>
  <si>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</si>
  <si>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</si>
  <si>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</si>
  <si>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</si>
  <si>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</si>
  <si>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</si>
  <si>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</si>
  <si>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</si>
  <si>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</si>
  <si>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</si>
  <si>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</si>
  <si>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</si>
  <si>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</si>
  <si>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</si>
  <si>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</si>
  <si>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</si>
  <si>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</si>
  <si>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</si>
  <si>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</si>
  <si>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</si>
  <si>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</si>
  <si>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</si>
  <si>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</si>
  <si>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</si>
  <si>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</si>
  <si>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</si>
  <si>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</si>
  <si>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</si>
  <si>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</si>
  <si>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</si>
  <si>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</si>
  <si>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</si>
  <si>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</si>
  <si>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</si>
  <si>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</si>
  <si>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</si>
  <si>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</si>
  <si>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</si>
  <si>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</si>
  <si>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</si>
  <si>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</si>
  <si>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</si>
  <si>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</si>
  <si>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</si>
  <si>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</si>
  <si>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</si>
  <si>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</si>
  <si>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</si>
  <si>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</si>
  <si>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</si>
  <si>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</si>
  <si>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</si>
  <si>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</si>
  <si>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</si>
  <si>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</si>
  <si>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</si>
  <si>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</si>
  <si>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</si>
  <si>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</si>
  <si>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</si>
  <si>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</si>
  <si>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</si>
  <si>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</si>
  <si>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</si>
  <si>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</si>
  <si>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</si>
  <si>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</si>
  <si>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</si>
  <si>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</si>
  <si>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</si>
  <si>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</si>
  <si>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</si>
  <si>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</si>
  <si>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</si>
  <si>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</si>
  <si>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</si>
  <si>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</si>
  <si>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</si>
  <si>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</si>
  <si>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</si>
  <si>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</si>
  <si>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</si>
  <si>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</si>
  <si>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</si>
  <si>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</si>
  <si>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</si>
  <si>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</si>
  <si>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</si>
  <si>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</si>
  <si>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</si>
  <si>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</si>
  <si>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</si>
  <si>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</si>
  <si>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</si>
  <si>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</si>
  <si>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</si>
  <si>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</si>
  <si>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</si>
  <si>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</si>
  <si>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</si>
  <si>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</si>
  <si>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</si>
  <si>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</si>
  <si>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</si>
  <si>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</si>
  <si>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</si>
  <si>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</si>
  <si>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</si>
  <si>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</si>
  <si>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</si>
  <si>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</si>
  <si>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</si>
  <si>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</si>
  <si>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</si>
  <si>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</si>
  <si>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</si>
  <si>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</si>
  <si>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</si>
  <si>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</si>
  <si>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</si>
  <si>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</si>
  <si>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</si>
  <si>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</si>
  <si>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</si>
  <si>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</si>
  <si>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</si>
  <si>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</si>
  <si>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</si>
  <si>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</si>
  <si>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</si>
  <si>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</si>
  <si>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</si>
  <si>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</si>
  <si>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</si>
  <si>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</si>
  <si>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</si>
  <si>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</si>
  <si>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</si>
  <si>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</si>
  <si>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</si>
  <si>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</si>
  <si>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</si>
  <si>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</si>
  <si>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</si>
  <si>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</si>
  <si>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</si>
  <si>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</si>
  <si>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</si>
  <si>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</si>
  <si>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</si>
  <si>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</si>
  <si>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</si>
  <si>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</si>
  <si>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</si>
  <si>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</si>
  <si>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</si>
  <si>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</si>
  <si>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</si>
  <si>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</si>
  <si>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</si>
  <si>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</si>
  <si>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</si>
  <si>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</si>
  <si>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</si>
  <si>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</si>
  <si>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</si>
  <si>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</si>
  <si>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</si>
  <si>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</si>
  <si>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</si>
  <si>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</si>
  <si>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</si>
  <si>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</si>
  <si>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</si>
  <si>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</si>
  <si>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</si>
  <si>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</si>
  <si>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</si>
  <si>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</si>
  <si>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</si>
  <si>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</si>
  <si>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</si>
  <si>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</si>
  <si>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</si>
  <si>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</si>
  <si>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</si>
  <si>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</si>
  <si>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</si>
  <si>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</si>
  <si>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</si>
  <si>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</si>
  <si>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</si>
  <si>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</si>
  <si>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</si>
  <si>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</si>
  <si>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</si>
  <si>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</si>
  <si>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</si>
  <si>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</si>
  <si>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</si>
  <si>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</si>
  <si>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</si>
  <si>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</si>
  <si>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</si>
  <si>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</si>
  <si>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</si>
  <si>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</si>
  <si>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</si>
  <si>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</si>
  <si>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</si>
  <si>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</si>
  <si>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</si>
  <si>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</si>
  <si>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</si>
  <si>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</si>
  <si>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</si>
  <si>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</si>
  <si>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</si>
  <si>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</si>
  <si>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</si>
  <si>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</si>
  <si>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</si>
  <si>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</si>
  <si>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</si>
  <si>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</si>
  <si>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</si>
  <si>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</si>
  <si>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</si>
  <si>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</si>
  <si>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</si>
  <si>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</si>
  <si>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</si>
  <si>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</si>
  <si>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</si>
  <si>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</si>
  <si>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</si>
  <si>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</si>
  <si>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</si>
  <si>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</si>
  <si>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</si>
  <si>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</si>
  <si>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</si>
  <si>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</si>
  <si>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</si>
  <si>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</si>
  <si>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</si>
  <si>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</si>
  <si>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</si>
  <si>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</si>
  <si>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</si>
  <si>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</si>
  <si>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</si>
  <si>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</si>
  <si>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</si>
  <si>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</si>
  <si>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</si>
  <si>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</si>
  <si>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</si>
  <si>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</si>
  <si>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</si>
  <si>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</si>
  <si>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</si>
  <si>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</si>
  <si>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</si>
  <si>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</si>
  <si>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</si>
  <si>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</si>
  <si>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</si>
  <si>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</si>
  <si>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</si>
  <si>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</si>
  <si>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</si>
  <si>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</si>
  <si>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</si>
  <si>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</si>
  <si>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</si>
  <si>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</si>
  <si>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</si>
  <si>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</si>
  <si>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</si>
  <si>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</si>
  <si>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</si>
  <si>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</si>
  <si>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</si>
  <si>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</si>
  <si>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</si>
  <si>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</si>
  <si>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</si>
  <si>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</si>
  <si>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</si>
  <si>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</si>
  <si>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</si>
  <si>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</si>
  <si>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</si>
  <si>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</si>
  <si>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</si>
  <si>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</si>
  <si>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</si>
  <si>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</si>
  <si>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</si>
  <si>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</si>
  <si>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</si>
  <si>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</si>
  <si>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</si>
  <si>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</si>
  <si>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</si>
  <si>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</si>
  <si>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</si>
  <si>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</si>
  <si>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</si>
  <si>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</si>
  <si>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</si>
  <si>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</si>
  <si>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</si>
  <si>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</si>
  <si>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</si>
  <si>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</si>
  <si>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</si>
  <si>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</si>
  <si>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</si>
  <si>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</si>
  <si>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</si>
  <si>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</si>
  <si>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</si>
  <si>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</si>
  <si>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</si>
  <si>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</si>
  <si>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</si>
  <si>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</si>
  <si>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</si>
  <si>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</si>
  <si>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</si>
  <si>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</si>
  <si>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</si>
  <si>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</si>
  <si>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</si>
  <si>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</si>
  <si>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</si>
  <si>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</si>
  <si>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</si>
  <si>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</si>
  <si>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</si>
  <si>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</si>
  <si>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</si>
  <si>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</si>
  <si>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</si>
  <si>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</si>
  <si>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</si>
  <si>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</si>
  <si>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</si>
  <si>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</si>
  <si>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</si>
  <si>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</si>
  <si>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</si>
  <si>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</si>
  <si>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</si>
  <si>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</si>
  <si>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</si>
  <si>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</si>
  <si>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</si>
  <si>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</si>
  <si>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</si>
  <si>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</si>
  <si>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</si>
  <si>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</si>
  <si>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</si>
  <si>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</si>
  <si>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</si>
  <si>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</si>
  <si>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</si>
  <si>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</si>
  <si>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</si>
  <si>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</si>
  <si>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</si>
  <si>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</si>
  <si>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</si>
  <si>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</si>
  <si>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</si>
  <si>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</si>
  <si>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</si>
  <si>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</si>
  <si>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</si>
  <si>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</si>
  <si>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</si>
  <si>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</si>
  <si>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</si>
  <si>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</si>
  <si>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</si>
  <si>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</si>
  <si>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</si>
  <si>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</si>
  <si>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</si>
  <si>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</si>
  <si>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</si>
  <si>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</si>
  <si>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</si>
  <si>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</si>
  <si>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</si>
  <si>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</si>
  <si>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</si>
  <si>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</si>
  <si>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</si>
  <si>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</si>
  <si>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</si>
  <si>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</si>
  <si>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</si>
  <si>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</si>
  <si>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</si>
  <si>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</si>
  <si>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</si>
  <si>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</si>
  <si>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</si>
  <si>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</si>
  <si>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</si>
  <si>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</si>
  <si>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</si>
  <si>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</si>
  <si>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</si>
  <si>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</si>
  <si>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</si>
  <si>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</si>
  <si>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</si>
  <si>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</si>
  <si>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</si>
  <si>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</si>
  <si>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</si>
  <si>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</si>
  <si>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</si>
  <si>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</si>
  <si>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</si>
  <si>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</si>
  <si>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</si>
  <si>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</si>
  <si>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</si>
  <si>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</si>
  <si>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</si>
  <si>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</si>
  <si>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</si>
  <si>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</si>
  <si>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</si>
  <si>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</si>
  <si>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</si>
  <si>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</si>
  <si>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</si>
  <si>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</si>
  <si>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</si>
  <si>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</si>
  <si>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</si>
  <si>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</si>
  <si>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</si>
  <si>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</si>
  <si>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</si>
  <si>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</si>
  <si>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</si>
  <si>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</si>
  <si>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</si>
  <si>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</si>
  <si>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</si>
  <si>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</si>
  <si>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</si>
  <si>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</si>
  <si>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</si>
  <si>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</si>
  <si>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</si>
  <si>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</si>
  <si>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</si>
  <si>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</si>
  <si>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</si>
  <si>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</si>
  <si>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</si>
  <si>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</si>
  <si>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</si>
  <si>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</si>
  <si>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</si>
  <si>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</si>
  <si>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</si>
  <si>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</si>
  <si>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</si>
  <si>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</si>
  <si>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</si>
  <si>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</si>
  <si>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</si>
  <si>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</si>
  <si>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</si>
  <si>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</si>
  <si>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</si>
  <si>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</si>
  <si>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</si>
  <si>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</si>
  <si>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</si>
  <si>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</si>
  <si>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</si>
  <si>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</si>
  <si>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</si>
  <si>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</si>
  <si>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</si>
  <si>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</si>
  <si>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</si>
  <si>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</si>
  <si>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</si>
  <si>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</si>
  <si>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</si>
  <si>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</si>
  <si>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</si>
  <si>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</si>
  <si>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</si>
  <si>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</si>
  <si>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</si>
  <si>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</si>
  <si>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</si>
  <si>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</si>
  <si>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</si>
  <si>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</si>
  <si>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</si>
  <si>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</si>
  <si>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</si>
  <si>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</si>
  <si>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</si>
  <si>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</si>
  <si>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</si>
  <si>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</si>
  <si>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</si>
  <si>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</si>
  <si>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</si>
  <si>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</si>
  <si>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</si>
  <si>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</si>
  <si>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</si>
  <si>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</si>
  <si>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</si>
  <si>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</si>
  <si>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</si>
  <si>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</si>
  <si>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</si>
  <si>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</si>
  <si>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</si>
  <si>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</si>
  <si>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</si>
  <si>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</si>
  <si>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</si>
  <si>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</si>
  <si>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</si>
  <si>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</si>
  <si>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</si>
  <si>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</si>
  <si>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</si>
  <si>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</si>
  <si>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</si>
  <si>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</si>
  <si>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</si>
  <si>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</si>
  <si>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</si>
  <si>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</si>
  <si>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</si>
  <si>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</si>
  <si>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</si>
  <si>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</si>
  <si>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</si>
  <si>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</si>
  <si>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</si>
  <si>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</si>
  <si>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</si>
  <si>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</si>
  <si>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</si>
  <si>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</si>
  <si>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</si>
  <si>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</si>
  <si>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</si>
  <si>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</si>
  <si>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</si>
  <si>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</si>
  <si>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</si>
  <si>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</si>
  <si>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</si>
  <si>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</si>
  <si>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</si>
  <si>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</si>
  <si>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</si>
  <si>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</si>
  <si>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</si>
  <si>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</si>
  <si>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</si>
  <si>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</si>
  <si>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</si>
  <si>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</si>
  <si>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</si>
  <si>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</si>
  <si>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</si>
  <si>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</si>
  <si>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</si>
  <si>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</si>
  <si>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</si>
  <si>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</si>
  <si>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</si>
  <si>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</si>
  <si>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</si>
  <si>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</si>
  <si>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</si>
  <si>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</si>
  <si>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</si>
  <si>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</si>
  <si>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</si>
  <si>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</si>
  <si>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</si>
  <si>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</si>
  <si>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</si>
  <si>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</si>
  <si>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</si>
  <si>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</si>
  <si>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</si>
  <si>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</si>
  <si>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</si>
  <si>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</si>
  <si>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</si>
  <si>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</si>
  <si>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</si>
  <si>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</si>
  <si>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</si>
  <si>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</si>
  <si>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</si>
  <si>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</si>
  <si>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</si>
  <si>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</si>
  <si>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</si>
  <si>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</si>
  <si>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</si>
  <si>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</si>
  <si>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</si>
  <si>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</si>
  <si>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</si>
  <si>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</si>
  <si>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</si>
  <si>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</si>
  <si>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</si>
  <si>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</si>
  <si>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</si>
  <si>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</si>
  <si>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</si>
  <si>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</si>
  <si>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</si>
  <si>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</si>
  <si>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</si>
  <si>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</si>
  <si>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</si>
  <si>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</si>
  <si>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</si>
  <si>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</si>
  <si>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</si>
  <si>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</si>
  <si>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</si>
  <si>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</si>
  <si>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</si>
  <si>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</si>
  <si>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</si>
  <si>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</si>
  <si>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</si>
  <si>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</si>
  <si>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</si>
  <si>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</si>
  <si>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</si>
  <si>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</si>
  <si>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</si>
  <si>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</si>
  <si>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</si>
  <si>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</si>
  <si>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</si>
  <si>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</si>
  <si>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</si>
  <si>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</si>
  <si>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</si>
  <si>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</si>
  <si>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</si>
  <si>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</si>
  <si>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</si>
  <si>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</si>
  <si>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</si>
  <si>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</si>
  <si>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</si>
  <si>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</si>
  <si>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</si>
  <si>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</si>
  <si>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</si>
  <si>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</si>
  <si>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</si>
  <si>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</si>
  <si>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</si>
  <si>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</si>
  <si>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</si>
  <si>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</si>
  <si>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</si>
  <si>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</si>
  <si>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</si>
  <si>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</si>
  <si>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</si>
  <si>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</si>
  <si>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</si>
  <si>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</si>
  <si>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</si>
  <si>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</si>
  <si>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</si>
  <si>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</si>
  <si>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</si>
  <si>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</si>
  <si>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</si>
  <si>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</si>
  <si>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</si>
  <si>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</si>
  <si>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</si>
  <si>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</si>
  <si>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</si>
  <si>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</si>
  <si>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</si>
  <si>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</si>
  <si>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</si>
  <si>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</si>
  <si>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</si>
  <si>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</si>
  <si>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</si>
  <si>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</si>
  <si>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</si>
  <si>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</si>
  <si>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</si>
  <si>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</si>
  <si>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</si>
  <si>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</si>
  <si>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</si>
  <si>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</si>
  <si>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</si>
  <si>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</si>
  <si>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</si>
  <si>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</si>
  <si>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</si>
  <si>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</si>
  <si>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</si>
  <si>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</si>
  <si>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</si>
  <si>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</si>
  <si>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</si>
  <si>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</si>
  <si>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</si>
  <si>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</si>
  <si>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</si>
  <si>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</si>
  <si>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</si>
  <si>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</si>
  <si>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</si>
  <si>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</si>
  <si>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</si>
  <si>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</si>
  <si>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</si>
  <si>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</si>
  <si>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</si>
  <si>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</si>
  <si>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</si>
  <si>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</si>
  <si>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</si>
  <si>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</si>
  <si>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</si>
  <si>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</si>
  <si>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</si>
  <si>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</si>
  <si>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</si>
  <si>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</si>
  <si>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</si>
  <si>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</si>
  <si>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</si>
  <si>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</si>
  <si>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</si>
  <si>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</si>
  <si>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</si>
  <si>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</si>
  <si>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</si>
  <si>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</si>
  <si>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</si>
  <si>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</si>
  <si>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</si>
  <si>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</si>
  <si>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</si>
  <si>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</si>
  <si>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</si>
  <si>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</si>
  <si>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</si>
  <si>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</si>
  <si>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</si>
  <si>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</si>
  <si>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</si>
  <si>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</si>
  <si>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</si>
  <si>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</si>
  <si>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</si>
  <si>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</si>
  <si>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</si>
  <si>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</si>
  <si>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</si>
  <si>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</si>
  <si>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</si>
  <si>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</si>
  <si>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</si>
  <si>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</si>
  <si>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</si>
  <si>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</si>
  <si>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</si>
  <si>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</si>
  <si>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</si>
  <si>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</si>
  <si>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</si>
  <si>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</si>
  <si>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</si>
  <si>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</si>
  <si>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</si>
  <si>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</si>
  <si>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</si>
  <si>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</si>
  <si>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</si>
  <si>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</si>
  <si>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</si>
  <si>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</si>
  <si>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</si>
  <si>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</si>
  <si>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</si>
  <si>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</si>
  <si>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</si>
  <si>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</si>
  <si>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</si>
  <si>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</si>
  <si>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</si>
  <si>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</si>
  <si>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</si>
  <si>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</si>
  <si>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</si>
  <si>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</si>
  <si>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</si>
  <si>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</si>
  <si>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</si>
  <si>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</si>
  <si>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</si>
  <si>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</si>
  <si>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</si>
  <si>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</si>
  <si>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</si>
  <si>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</si>
  <si>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</si>
  <si>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</si>
  <si>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</si>
  <si>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</si>
  <si>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</si>
  <si>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</si>
  <si>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</si>
  <si>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</si>
  <si>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</si>
  <si>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</si>
  <si>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</si>
  <si>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</si>
  <si>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</si>
  <si>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</si>
  <si>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</si>
  <si>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</si>
  <si>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</si>
  <si>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</si>
  <si>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</si>
  <si>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</si>
  <si>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</si>
  <si>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</si>
  <si>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</si>
  <si>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</si>
  <si>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</si>
  <si>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</si>
  <si>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</si>
  <si>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</si>
  <si>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</si>
  <si>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</si>
  <si>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</si>
  <si>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</si>
  <si>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</si>
  <si>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</si>
  <si>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</si>
  <si>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</si>
  <si>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</si>
  <si>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</si>
  <si>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</si>
  <si>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</si>
  <si>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</si>
  <si>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</si>
  <si>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</si>
  <si>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</si>
  <si>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</si>
  <si>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</si>
  <si>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</si>
  <si>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</si>
  <si>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</si>
  <si>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</si>
  <si>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</si>
  <si>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</si>
  <si>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</si>
  <si>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</si>
  <si>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</si>
  <si>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</si>
  <si>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</si>
  <si>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</si>
  <si>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</si>
  <si>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</si>
  <si>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</si>
  <si>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</si>
  <si>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</si>
  <si>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</si>
  <si>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</si>
  <si>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</si>
  <si>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</si>
  <si>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</si>
  <si>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</si>
  <si>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</si>
  <si>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</si>
  <si>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</si>
  <si>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</si>
  <si>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</si>
  <si>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</si>
  <si>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</si>
  <si>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</si>
  <si>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</si>
  <si>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</si>
  <si>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</si>
  <si>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</si>
  <si>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</si>
  <si>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</si>
  <si>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</si>
  <si>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</si>
  <si>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</si>
  <si>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</si>
  <si>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</si>
  <si>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</si>
  <si>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</si>
  <si>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</si>
  <si>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</si>
  <si>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</si>
  <si>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</si>
  <si>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</si>
  <si>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</si>
  <si>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</si>
  <si>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</si>
  <si>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</si>
  <si>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</si>
  <si>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</si>
  <si>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</si>
  <si>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</si>
  <si>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</si>
  <si>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</si>
  <si>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</si>
  <si>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</si>
  <si>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</si>
  <si>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</si>
  <si>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</si>
  <si>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</si>
  <si>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</si>
  <si>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</si>
  <si>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</si>
  <si>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</si>
  <si>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</si>
  <si>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</si>
  <si>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</si>
  <si>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</si>
  <si>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</si>
  <si>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</si>
  <si>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</si>
  <si>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</si>
  <si>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</si>
  <si>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</si>
  <si>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</si>
  <si>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</si>
  <si>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</si>
  <si>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</si>
  <si>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</si>
  <si>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</si>
  <si>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</si>
  <si>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</si>
  <si>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</si>
  <si>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</si>
  <si>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</si>
  <si>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</si>
  <si>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</si>
  <si>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</si>
  <si>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</si>
  <si>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</si>
  <si>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</si>
  <si>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</si>
  <si>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</si>
  <si>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</si>
  <si>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</si>
  <si>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</si>
  <si>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</si>
  <si>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</si>
  <si>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</si>
  <si>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</si>
  <si>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</si>
  <si>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</si>
  <si>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</si>
  <si>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</si>
  <si>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</si>
  <si>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</si>
  <si>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</si>
  <si>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</si>
  <si>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</si>
  <si>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</si>
  <si>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</si>
  <si>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</si>
  <si>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</si>
  <si>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</si>
  <si>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</si>
  <si>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</si>
  <si>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</si>
  <si>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</si>
  <si>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</si>
  <si>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</si>
  <si>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</si>
  <si>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</si>
  <si>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</si>
  <si>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</si>
  <si>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</si>
  <si>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</si>
  <si>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</si>
  <si>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</si>
  <si>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</si>
  <si>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</si>
  <si>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</si>
  <si>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</si>
  <si>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</si>
  <si>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</si>
  <si>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</si>
  <si>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</si>
  <si>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</si>
  <si>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</si>
  <si>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</si>
  <si>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</si>
  <si>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</si>
  <si>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</si>
  <si>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</si>
  <si>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</si>
  <si>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</si>
  <si>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</si>
  <si>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</si>
  <si>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</si>
  <si>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</si>
  <si>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</si>
  <si>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</si>
  <si>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</si>
  <si>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</si>
  <si>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</si>
  <si>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</si>
  <si>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</si>
  <si>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</si>
  <si>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</si>
  <si>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</si>
  <si>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</si>
  <si>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</si>
  <si>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</si>
  <si>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</si>
  <si>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</si>
  <si>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</si>
  <si>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</si>
  <si>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</si>
  <si>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</si>
  <si>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</si>
  <si>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</si>
  <si>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</si>
  <si>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</si>
  <si>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</si>
  <si>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</si>
  <si>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</si>
  <si>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</si>
  <si>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</si>
  <si>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</si>
  <si>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</si>
  <si>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</si>
  <si>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</si>
  <si>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</si>
  <si>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</si>
  <si>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</si>
  <si>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</si>
  <si>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</si>
  <si>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</si>
  <si>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</si>
  <si>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</si>
  <si>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</si>
  <si>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</si>
  <si>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</si>
  <si>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</si>
  <si>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</si>
  <si>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</si>
  <si>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</si>
  <si>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</si>
  <si>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</si>
  <si>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</si>
  <si>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</si>
  <si>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</si>
  <si>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</si>
  <si>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</si>
  <si>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</si>
  <si>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</si>
  <si>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</si>
  <si>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</si>
  <si>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</si>
  <si>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</si>
  <si>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</si>
  <si>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</si>
  <si>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</si>
  <si>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</si>
  <si>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</si>
  <si>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</si>
  <si>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</si>
  <si>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</si>
  <si>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</si>
  <si>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</si>
  <si>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</si>
  <si>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</si>
  <si>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</si>
  <si>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</si>
  <si>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</si>
  <si>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</si>
  <si>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</si>
  <si>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</si>
  <si>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</si>
  <si>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</si>
  <si>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</si>
  <si>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</si>
  <si>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</si>
  <si>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</si>
  <si>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</si>
  <si>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</si>
  <si>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</si>
  <si>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</si>
  <si>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</si>
  <si>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</si>
  <si>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</si>
  <si>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</si>
  <si>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</si>
  <si>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</si>
  <si>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</si>
  <si>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</si>
  <si>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</si>
  <si>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</si>
  <si>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</si>
  <si>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</si>
  <si>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</si>
  <si>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</si>
  <si>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</si>
  <si>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</si>
  <si>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</si>
  <si>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</si>
  <si>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</si>
  <si>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</si>
  <si>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</si>
  <si>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</si>
  <si>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</si>
  <si>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</si>
  <si>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</si>
  <si>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</si>
  <si>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</si>
  <si>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</si>
  <si>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</si>
  <si>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</si>
  <si>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</si>
  <si>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</si>
  <si>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</si>
  <si>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</si>
  <si>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</si>
  <si>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</si>
  <si>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</si>
  <si>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</si>
  <si>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</si>
  <si>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</si>
  <si>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</si>
  <si>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</si>
  <si>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</si>
  <si>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</si>
  <si>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</si>
  <si>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</si>
  <si>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</si>
  <si>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</si>
  <si>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</si>
  <si>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</si>
  <si>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</si>
  <si>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</si>
  <si>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</si>
  <si>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</si>
  <si>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</si>
  <si>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</si>
  <si>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</si>
  <si>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</si>
  <si>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</si>
  <si>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</si>
  <si>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</si>
  <si>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</si>
  <si>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</si>
  <si>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</si>
  <si>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</si>
  <si>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</si>
  <si>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</si>
  <si>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</si>
  <si>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</si>
  <si>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</si>
  <si>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</si>
  <si>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</si>
  <si>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</si>
  <si>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</si>
  <si>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</si>
  <si>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</si>
  <si>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</si>
  <si>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</si>
  <si>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</si>
  <si>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</si>
  <si>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</si>
  <si>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</si>
  <si>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</si>
  <si>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</si>
  <si>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</si>
  <si>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</si>
  <si>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</si>
  <si>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</si>
  <si>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</si>
  <si>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</si>
  <si>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</si>
  <si>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</si>
  <si>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</si>
  <si>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</si>
  <si>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</si>
  <si>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</si>
  <si>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</si>
  <si>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</si>
  <si>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</si>
  <si>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</si>
  <si>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</si>
  <si>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</si>
  <si>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</si>
  <si>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</si>
  <si>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</si>
  <si>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</si>
  <si>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</si>
  <si>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</si>
  <si>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</si>
  <si>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</si>
  <si>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</si>
  <si>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</si>
  <si>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</si>
  <si>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</si>
  <si>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</si>
  <si>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</si>
  <si>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</si>
  <si>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</si>
  <si>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</si>
  <si>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</si>
  <si>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</si>
  <si>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</si>
  <si>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</si>
  <si>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</si>
  <si>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</si>
  <si>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</si>
  <si>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</si>
  <si>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</si>
  <si>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</si>
  <si>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</si>
  <si>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</si>
  <si>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</si>
  <si>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</si>
  <si>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</si>
  <si>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</si>
  <si>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</si>
  <si>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</si>
  <si>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</si>
  <si>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</si>
  <si>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</si>
  <si>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</si>
  <si>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</si>
  <si>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</si>
  <si>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</si>
  <si>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</si>
  <si>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</si>
  <si>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</si>
  <si>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</si>
  <si>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</si>
  <si>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</si>
  <si>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</si>
  <si>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</si>
  <si>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</si>
  <si>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</si>
  <si>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</si>
  <si>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</si>
  <si>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</si>
  <si>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</si>
  <si>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</si>
  <si>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</si>
  <si>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</si>
  <si>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</si>
  <si>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</si>
  <si>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</si>
  <si>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</si>
  <si>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</si>
  <si>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</si>
  <si>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</si>
  <si>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</si>
  <si>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</si>
  <si>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</si>
  <si>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</si>
  <si>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</si>
  <si>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</si>
  <si>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</si>
  <si>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</si>
  <si>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</si>
  <si>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</si>
  <si>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</si>
  <si>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</si>
  <si>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</si>
  <si>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</si>
  <si>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</si>
  <si>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</si>
  <si>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</si>
  <si>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</si>
  <si>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</si>
  <si>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</si>
  <si>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</si>
  <si>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</si>
  <si>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</si>
  <si>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</si>
  <si>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</si>
  <si>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</si>
  <si>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</si>
  <si>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</si>
  <si>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</si>
  <si>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</si>
  <si>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</si>
  <si>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</si>
  <si>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</si>
  <si>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</si>
  <si>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</si>
  <si>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</si>
  <si>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</si>
  <si>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</si>
  <si>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</si>
  <si>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</si>
  <si>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</si>
  <si>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</si>
  <si>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</si>
  <si>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</si>
  <si>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</si>
  <si>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</si>
  <si>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</si>
  <si>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</si>
  <si>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</si>
  <si>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</si>
  <si>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</si>
  <si>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</si>
  <si>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</si>
  <si>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</si>
  <si>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</si>
  <si>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</si>
  <si>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</si>
  <si>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</si>
  <si>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</si>
  <si>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</si>
  <si>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</si>
  <si>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</si>
  <si>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</si>
  <si>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</si>
  <si>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</si>
  <si>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</si>
  <si>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</si>
  <si>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</si>
  <si>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</si>
  <si>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</si>
  <si>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</si>
  <si>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</si>
  <si>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</si>
  <si>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</si>
  <si>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</si>
  <si>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</si>
  <si>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</si>
  <si>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</si>
  <si>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</si>
  <si>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</si>
  <si>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</si>
  <si>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</si>
  <si>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</si>
  <si>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</si>
  <si>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</si>
  <si>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</si>
  <si>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</si>
  <si>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</si>
  <si>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</si>
  <si>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</si>
  <si>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</si>
  <si>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</si>
  <si>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</si>
  <si>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</si>
  <si>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</si>
  <si>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</si>
  <si>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</si>
  <si>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</si>
  <si>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</si>
  <si>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</si>
  <si>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</si>
  <si>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</si>
  <si>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</si>
  <si>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</si>
  <si>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</si>
  <si>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</si>
  <si>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</si>
  <si>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</si>
  <si>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</si>
  <si>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</si>
  <si>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</si>
  <si>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</si>
  <si>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</si>
  <si>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</si>
  <si>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</si>
  <si>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</si>
  <si>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</si>
  <si>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</si>
  <si>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</si>
  <si>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</si>
  <si>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</si>
  <si>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</si>
  <si>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</si>
  <si>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</si>
  <si>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</si>
  <si>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</si>
  <si>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</si>
  <si>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</si>
  <si>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</si>
  <si>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</si>
  <si>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</si>
  <si>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</si>
  <si>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</si>
  <si>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</si>
  <si>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</si>
  <si>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</si>
  <si>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</si>
  <si>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</si>
  <si>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</si>
  <si>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</si>
  <si>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</si>
  <si>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</si>
  <si>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</si>
  <si>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</si>
  <si>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</si>
  <si>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</si>
  <si>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</si>
  <si>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</si>
  <si>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</si>
  <si>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</si>
  <si>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</si>
  <si>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</si>
  <si>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</si>
  <si>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</si>
  <si>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</si>
  <si>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</si>
  <si>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</si>
  <si>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</si>
  <si>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</si>
  <si>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</si>
  <si>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</si>
  <si>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</si>
  <si>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</si>
  <si>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</si>
  <si>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</si>
  <si>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</si>
  <si>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</si>
  <si>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</si>
  <si>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</si>
  <si>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</si>
  <si>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</si>
  <si>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</si>
  <si>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</si>
  <si>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</si>
  <si>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</si>
  <si>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</si>
  <si>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</si>
  <si>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</si>
  <si>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</si>
  <si>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</si>
  <si>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</si>
  <si>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</si>
  <si>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</si>
  <si>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</si>
  <si>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</si>
  <si>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</si>
  <si>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</si>
  <si>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</si>
  <si>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</si>
  <si>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</si>
  <si>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</si>
  <si>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</si>
  <si>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</si>
  <si>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</si>
  <si>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</si>
  <si>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</si>
  <si>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</si>
  <si>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</si>
  <si>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</si>
  <si>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</si>
  <si>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</si>
  <si>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</si>
  <si>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</si>
  <si>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</si>
  <si>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</si>
  <si>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</si>
  <si>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</si>
  <si>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</si>
  <si>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</si>
  <si>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</si>
  <si>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</si>
  <si>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</si>
  <si>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</si>
  <si>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</si>
  <si>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</si>
  <si>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</si>
  <si>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</si>
  <si>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</si>
  <si>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</si>
  <si>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</si>
  <si>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</si>
  <si>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</si>
  <si>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</si>
  <si>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</si>
  <si>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</si>
  <si>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</si>
  <si>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</si>
  <si>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</si>
  <si>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</si>
  <si>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</si>
  <si>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</si>
  <si>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</si>
  <si>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</si>
  <si>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</si>
  <si>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</si>
  <si>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</si>
  <si>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</si>
  <si>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</si>
  <si>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</si>
  <si>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</si>
  <si>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</si>
  <si>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</si>
  <si>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</si>
  <si>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</si>
  <si>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</si>
  <si>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</si>
  <si>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</si>
  <si>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</si>
  <si>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</si>
  <si>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</si>
  <si>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</si>
  <si>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</si>
  <si>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</si>
  <si>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</si>
  <si>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</si>
  <si>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</si>
  <si>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</si>
  <si>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</si>
  <si>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</si>
  <si>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</si>
  <si>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</si>
  <si>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</si>
  <si>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</si>
  <si>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</si>
  <si>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</si>
  <si>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</si>
  <si>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</si>
  <si>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</si>
  <si>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</si>
  <si>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</si>
  <si>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</si>
  <si>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</si>
  <si>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</si>
  <si>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</si>
  <si>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</si>
  <si>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</si>
  <si>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</si>
  <si>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</si>
  <si>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</si>
  <si>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</si>
  <si>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</si>
  <si>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</si>
  <si>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</si>
  <si>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</si>
  <si>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</si>
  <si>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</si>
  <si>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</si>
  <si>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</si>
  <si>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</si>
  <si>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</si>
  <si>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</si>
  <si>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</si>
  <si>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</si>
  <si>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</si>
  <si>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</si>
  <si>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</si>
  <si>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</si>
  <si>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</si>
  <si>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</si>
  <si>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</si>
  <si>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</si>
  <si>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</si>
  <si>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</si>
  <si>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</si>
  <si>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</si>
  <si>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</si>
  <si>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</si>
  <si>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</si>
  <si>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</si>
  <si>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</si>
  <si>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</si>
  <si>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</si>
  <si>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</si>
  <si>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</si>
  <si>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</si>
  <si>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</si>
  <si>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</si>
  <si>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</si>
  <si>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</si>
  <si>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</si>
  <si>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</si>
  <si>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</si>
  <si>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</si>
  <si>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</si>
  <si>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</si>
  <si>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</si>
  <si>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</si>
  <si>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</si>
  <si>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</si>
  <si>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</si>
  <si>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</si>
  <si>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</si>
  <si>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</si>
  <si>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</si>
  <si>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</si>
  <si>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</si>
  <si>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</si>
  <si>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</si>
  <si>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</si>
  <si>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</si>
  <si>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</si>
  <si>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</si>
  <si>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</si>
  <si>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</si>
  <si>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</si>
  <si>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</si>
  <si>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</si>
  <si>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</si>
  <si>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</si>
  <si>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</si>
  <si>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</si>
  <si>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</si>
  <si>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</si>
  <si>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</si>
  <si>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</si>
  <si>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</si>
  <si>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</si>
  <si>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</si>
  <si>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</si>
  <si>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</si>
  <si>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</si>
  <si>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</si>
  <si>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</si>
  <si>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</si>
  <si>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</si>
  <si>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</si>
  <si>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</si>
  <si>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</si>
  <si>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</si>
  <si>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</si>
  <si>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</si>
  <si>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</si>
  <si>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</si>
  <si>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</si>
  <si>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</si>
  <si>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</si>
  <si>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</si>
  <si>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</si>
  <si>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</si>
  <si>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</si>
  <si>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</si>
  <si>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</si>
  <si>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</si>
  <si>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</si>
  <si>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</si>
  <si>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</si>
  <si>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</si>
  <si>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</si>
  <si>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</si>
  <si>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</si>
  <si>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</si>
  <si>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</si>
  <si>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</si>
  <si>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</si>
  <si>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</si>
  <si>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</si>
  <si>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</si>
  <si>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</si>
  <si>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</si>
  <si>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</si>
  <si>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</si>
  <si>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</si>
  <si>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</si>
  <si>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</si>
  <si>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</si>
  <si>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</si>
  <si>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</si>
  <si>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</si>
  <si>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</si>
  <si>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</si>
  <si>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</si>
  <si>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</si>
  <si>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</si>
  <si>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</si>
  <si>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</si>
  <si>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</si>
  <si>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</si>
  <si>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</si>
  <si>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</si>
  <si>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</si>
  <si>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</si>
  <si>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</si>
  <si>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</si>
  <si>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</si>
  <si>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</si>
  <si>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</si>
  <si>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</si>
  <si>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</si>
  <si>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</si>
  <si>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</si>
  <si>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</si>
  <si>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</si>
  <si>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</si>
  <si>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</si>
  <si>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</si>
  <si>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</si>
  <si>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</si>
  <si>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</si>
  <si>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</si>
  <si>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</si>
  <si>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</si>
  <si>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</si>
  <si>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</si>
  <si>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</si>
  <si>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</si>
  <si>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</si>
  <si>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</si>
  <si>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</si>
  <si>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</si>
  <si>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</si>
  <si>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</si>
  <si>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</si>
  <si>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</si>
  <si>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</si>
  <si>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</si>
  <si>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</si>
  <si>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</si>
  <si>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</si>
  <si>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</si>
  <si>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</si>
  <si>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</si>
  <si>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</si>
  <si>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</si>
  <si>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</si>
  <si>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</si>
  <si>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</si>
  <si>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</si>
  <si>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</si>
  <si>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</si>
  <si>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</si>
  <si>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</si>
  <si>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</si>
  <si>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</si>
  <si>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</si>
  <si>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</si>
  <si>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</si>
  <si>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</si>
  <si>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</si>
  <si>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</si>
  <si>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</si>
  <si>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</si>
  <si>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</si>
  <si>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</si>
  <si>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</si>
  <si>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</si>
  <si>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</si>
  <si>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</si>
  <si>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</si>
  <si>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</si>
  <si>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</si>
  <si>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</si>
  <si>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</si>
  <si>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</si>
  <si>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</si>
  <si>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</si>
  <si>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</si>
  <si>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</si>
  <si>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</si>
  <si>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</si>
  <si>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</si>
  <si>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</si>
  <si>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</si>
  <si>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</si>
  <si>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</si>
  <si>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</si>
  <si>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</si>
  <si>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</si>
  <si>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</si>
  <si>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</si>
  <si>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</si>
  <si>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</si>
  <si>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</si>
  <si>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</si>
  <si>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</si>
  <si>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</si>
  <si>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</si>
  <si>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</si>
  <si>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</si>
  <si>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</si>
  <si>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</si>
  <si>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</si>
  <si>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</si>
  <si>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</si>
  <si>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</si>
  <si>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</si>
  <si>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</si>
  <si>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</si>
  <si>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</si>
  <si>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</si>
  <si>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</si>
  <si>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</si>
  <si>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</si>
  <si>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</si>
  <si>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</si>
  <si>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</si>
  <si>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</si>
  <si>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</si>
  <si>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</si>
  <si>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</si>
  <si>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</si>
  <si>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</si>
  <si>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</si>
  <si>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</si>
  <si>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</si>
  <si>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</si>
  <si>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</si>
  <si>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</si>
  <si>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</si>
  <si>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</si>
  <si>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</si>
  <si>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</si>
  <si>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</si>
  <si>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</si>
  <si>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</si>
  <si>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</si>
  <si>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</si>
  <si>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</si>
  <si>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</si>
  <si>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</si>
  <si>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</si>
  <si>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</si>
  <si>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</si>
  <si>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</si>
  <si>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</si>
  <si>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</si>
  <si>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</si>
  <si>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</si>
  <si>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</si>
  <si>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</si>
  <si>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</si>
  <si>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</si>
  <si>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</si>
  <si>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</si>
  <si>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</si>
  <si>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</si>
  <si>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</si>
  <si>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</si>
  <si>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</si>
  <si>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</si>
  <si>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</si>
  <si>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</si>
  <si>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</si>
  <si>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</si>
  <si>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</si>
  <si>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</si>
  <si>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</si>
  <si>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</si>
  <si>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</si>
  <si>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</si>
  <si>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</si>
  <si>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</si>
  <si>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</si>
  <si>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</si>
  <si>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</si>
  <si>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</si>
  <si>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</si>
  <si>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</si>
  <si>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</si>
  <si>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</si>
  <si>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</si>
  <si>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</si>
  <si>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</si>
  <si>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</si>
  <si>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</si>
  <si>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</si>
  <si>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</si>
  <si>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</si>
  <si>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</si>
  <si>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</si>
  <si>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</si>
  <si>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</si>
  <si>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</si>
  <si>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</si>
  <si>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</si>
  <si>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</si>
  <si>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</si>
  <si>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</si>
  <si>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</si>
  <si>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</si>
  <si>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</si>
  <si>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</si>
  <si>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</si>
  <si>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</si>
  <si>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</si>
  <si>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</si>
  <si>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</si>
  <si>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</si>
  <si>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</si>
  <si>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</si>
  <si>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</si>
  <si>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</si>
  <si>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</si>
  <si>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</si>
  <si>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</si>
  <si>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</si>
  <si>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</si>
  <si>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</si>
  <si>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</si>
  <si>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</si>
  <si>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</si>
  <si>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</si>
  <si>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</si>
  <si>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</si>
  <si>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</si>
  <si>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</si>
  <si>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</si>
  <si>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</si>
  <si>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</si>
  <si>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</si>
  <si>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</si>
  <si>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</si>
  <si>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</si>
  <si>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</si>
  <si>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</si>
  <si>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</si>
  <si>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</si>
  <si>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</si>
  <si>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</si>
  <si>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</si>
  <si>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</si>
  <si>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</si>
  <si>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</si>
  <si>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</si>
  <si>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</si>
  <si>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</si>
  <si>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</si>
  <si>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</si>
  <si>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</si>
  <si>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</si>
  <si>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</si>
  <si>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</si>
  <si>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</si>
  <si>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</si>
  <si>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</si>
  <si>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</si>
  <si>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</si>
  <si>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</si>
  <si>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</si>
  <si>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</si>
  <si>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</si>
  <si>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</si>
  <si>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</si>
  <si>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</si>
  <si>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</si>
  <si>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</si>
  <si>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</si>
  <si>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</si>
  <si>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</si>
  <si>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</si>
  <si>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</si>
  <si>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</si>
  <si>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</si>
  <si>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</si>
  <si>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</si>
  <si>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</si>
  <si>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</si>
  <si>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</si>
  <si>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</si>
  <si>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</si>
  <si>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</si>
  <si>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</si>
  <si>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</si>
  <si>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</si>
  <si>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</si>
  <si>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</si>
  <si>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</si>
  <si>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</si>
  <si>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</si>
  <si>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</si>
  <si>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</si>
  <si>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</si>
  <si>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</si>
  <si>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</si>
  <si>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</si>
  <si>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</si>
  <si>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</si>
  <si>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</si>
  <si>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</si>
  <si>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</si>
  <si>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</si>
  <si>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</si>
  <si>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</si>
  <si>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</si>
  <si>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</si>
  <si>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</si>
  <si>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</si>
  <si>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</si>
  <si>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</si>
  <si>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</si>
  <si>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</si>
  <si>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</si>
  <si>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</si>
  <si>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</si>
  <si>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</si>
  <si>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</si>
  <si>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</si>
  <si>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</si>
  <si>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</si>
  <si>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</si>
  <si>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</si>
  <si>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</si>
  <si>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</si>
  <si>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</si>
  <si>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</si>
  <si>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</si>
  <si>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</si>
  <si>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</si>
  <si>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</si>
  <si>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</si>
  <si>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</si>
  <si>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</si>
  <si>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</si>
  <si>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</si>
  <si>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</si>
  <si>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</si>
  <si>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</si>
  <si>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</si>
  <si>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</si>
  <si>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</si>
  <si>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</si>
  <si>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</si>
  <si>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</si>
  <si>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</si>
  <si>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</si>
  <si>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</si>
  <si>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</si>
  <si>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</si>
  <si>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</si>
  <si>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</si>
  <si>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</si>
  <si>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</si>
  <si>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</si>
  <si>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</si>
  <si>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</si>
  <si>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</si>
  <si>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</si>
  <si>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</si>
  <si>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</si>
  <si>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</si>
  <si>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</si>
  <si>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</si>
  <si>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</si>
  <si>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</si>
  <si>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</si>
  <si>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</si>
  <si>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</si>
  <si>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</si>
  <si>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</si>
  <si>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</si>
  <si>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</si>
  <si>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</si>
  <si>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</si>
  <si>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</si>
  <si>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</si>
  <si>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</si>
  <si>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</si>
  <si>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</si>
  <si>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</si>
  <si>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</si>
  <si>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</si>
  <si>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</si>
  <si>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</si>
  <si>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</si>
  <si>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</si>
  <si>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</si>
  <si>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</si>
  <si>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</si>
  <si>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</si>
  <si>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</si>
  <si>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</si>
  <si>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</si>
  <si>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</si>
  <si>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</si>
  <si>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</si>
  <si>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</si>
  <si>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</si>
  <si>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</si>
  <si>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</si>
  <si>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</si>
  <si>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</si>
  <si>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</si>
  <si>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</si>
  <si>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</si>
  <si>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</si>
  <si>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</si>
  <si>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</si>
  <si>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</si>
  <si>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</si>
  <si>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</si>
  <si>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</si>
  <si>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</si>
  <si>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</si>
  <si>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</si>
  <si>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</si>
  <si>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</si>
  <si>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</si>
  <si>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</si>
  <si>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</si>
  <si>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</si>
  <si>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</si>
  <si>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</si>
  <si>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</si>
  <si>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</si>
  <si>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</si>
  <si>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</si>
  <si>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</si>
  <si>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</si>
  <si>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</si>
  <si>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</si>
  <si>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</si>
  <si>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</si>
  <si>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</si>
  <si>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</si>
  <si>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</si>
  <si>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</si>
  <si>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</si>
  <si>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</si>
  <si>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</si>
  <si>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</si>
  <si>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</si>
  <si>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</si>
  <si>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</si>
  <si>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</si>
  <si>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</si>
  <si>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</si>
  <si>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</si>
  <si>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</si>
  <si>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</si>
  <si>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</si>
  <si>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</si>
  <si>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</si>
  <si>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</si>
  <si>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</si>
  <si>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</si>
  <si>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</si>
  <si>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</si>
  <si>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</si>
  <si>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</si>
  <si>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</si>
  <si>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</si>
  <si>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</si>
  <si>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</si>
  <si>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</si>
  <si>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</si>
  <si>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</si>
  <si>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</si>
  <si>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</si>
  <si>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</si>
  <si>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</si>
  <si>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</si>
  <si>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</si>
  <si>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</si>
  <si>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</si>
  <si>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</si>
  <si>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</si>
  <si>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</si>
  <si>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</si>
  <si>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</si>
  <si>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</si>
  <si>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</si>
  <si>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</si>
  <si>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</si>
  <si>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</si>
  <si>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</si>
  <si>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</si>
  <si>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</si>
  <si>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</si>
  <si>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</si>
  <si>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</si>
  <si>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</si>
  <si>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</si>
  <si>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</si>
  <si>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</si>
  <si>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</si>
  <si>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</si>
  <si>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</si>
  <si>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</si>
  <si>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</si>
  <si>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</si>
  <si>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</si>
  <si>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</si>
  <si>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</si>
  <si>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</si>
  <si>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</si>
  <si>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</si>
  <si>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</si>
  <si>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</si>
  <si>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</si>
  <si>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</si>
  <si>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</si>
  <si>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</si>
  <si>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</si>
  <si>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</si>
  <si>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</si>
  <si>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</si>
  <si>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</si>
  <si>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</si>
  <si>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</si>
  <si>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</si>
  <si>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</si>
  <si>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</si>
  <si>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</si>
  <si>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</si>
  <si>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</si>
  <si>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</si>
  <si>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</si>
  <si>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</si>
  <si>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</si>
  <si>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</si>
  <si>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</si>
  <si>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</si>
  <si>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</si>
  <si>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</si>
  <si>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</si>
  <si>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</si>
  <si>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</si>
  <si>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</si>
  <si>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</si>
  <si>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</si>
  <si>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</si>
  <si>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</si>
  <si>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</si>
  <si>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</si>
  <si>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</si>
  <si>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</si>
  <si>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</si>
  <si>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</si>
  <si>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</si>
  <si>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</si>
  <si>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</si>
  <si>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</si>
  <si>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</si>
  <si>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</si>
  <si>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</si>
  <si>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</si>
  <si>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</si>
  <si>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</si>
  <si>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</si>
  <si>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</si>
  <si>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</si>
  <si>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</si>
  <si>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</si>
  <si>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</si>
  <si>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</si>
  <si>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</si>
  <si>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</si>
  <si>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</si>
  <si>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</si>
  <si>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</si>
  <si>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</si>
  <si>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</si>
  <si>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</si>
  <si>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</si>
  <si>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</si>
  <si>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</si>
  <si>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</si>
  <si>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</si>
  <si>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</si>
  <si>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</si>
  <si>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</si>
  <si>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</si>
  <si>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</si>
  <si>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</si>
  <si>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</si>
  <si>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</si>
  <si>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</si>
  <si>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</si>
  <si>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</si>
  <si>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</si>
  <si>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</si>
  <si>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</si>
  <si>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</si>
  <si>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</si>
  <si>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</si>
  <si>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</si>
  <si>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</si>
  <si>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</si>
  <si>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</si>
  <si>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</si>
  <si>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</si>
  <si>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</si>
  <si>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</si>
  <si>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</si>
  <si>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</si>
  <si>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</si>
  <si>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</si>
  <si>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</si>
  <si>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</si>
  <si>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</si>
  <si>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</si>
  <si>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</si>
  <si>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</si>
  <si>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</si>
  <si>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</si>
  <si>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</si>
  <si>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</si>
  <si>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</si>
  <si>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</si>
  <si>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</si>
  <si>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</si>
  <si>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</si>
  <si>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</si>
  <si>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</si>
  <si>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</si>
  <si>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</si>
  <si>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</si>
  <si>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</si>
  <si>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</si>
  <si>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</si>
  <si>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</si>
  <si>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</si>
  <si>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</si>
  <si>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</si>
  <si>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</si>
  <si>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</si>
  <si>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</si>
  <si>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</si>
  <si>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</si>
  <si>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</si>
  <si>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</si>
  <si>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</si>
  <si>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</si>
  <si>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</si>
  <si>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</si>
  <si>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</si>
  <si>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</si>
  <si>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</si>
  <si>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</si>
  <si>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</si>
  <si>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</si>
  <si>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</si>
  <si>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</si>
  <si>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</si>
  <si>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</si>
  <si>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</si>
  <si>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</si>
  <si>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</si>
  <si>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</si>
  <si>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</si>
  <si>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</si>
  <si>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</si>
  <si>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</si>
  <si>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</si>
  <si>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</si>
  <si>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</si>
  <si>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</si>
  <si>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</si>
  <si>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</si>
  <si>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</si>
  <si>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</si>
  <si>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</si>
  <si>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</si>
  <si>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</si>
  <si>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</si>
  <si>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</si>
  <si>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</si>
  <si>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</si>
  <si>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</si>
  <si>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</si>
  <si>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</si>
  <si>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</si>
  <si>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</si>
  <si>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</si>
  <si>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</si>
  <si>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</si>
  <si>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</si>
  <si>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</si>
  <si>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</si>
  <si>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</si>
  <si>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</si>
  <si>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</si>
  <si>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</si>
  <si>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</si>
  <si>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</si>
  <si>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</si>
  <si>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</si>
  <si>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</si>
  <si>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</si>
  <si>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</si>
  <si>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</si>
  <si>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</si>
  <si>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</si>
  <si>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</si>
  <si>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</si>
  <si>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</si>
  <si>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</si>
  <si>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</si>
  <si>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</si>
  <si>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</si>
  <si>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</si>
  <si>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</si>
  <si>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</si>
  <si>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</si>
  <si>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</si>
  <si>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</si>
  <si>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</si>
  <si>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</si>
  <si>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</si>
  <si>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</si>
  <si>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</si>
  <si>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</si>
  <si>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</si>
  <si>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</si>
  <si>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</si>
  <si>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</si>
  <si>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</si>
  <si>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</si>
  <si>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</si>
  <si>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</si>
  <si>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</si>
  <si>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</si>
  <si>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</si>
  <si>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</si>
  <si>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</si>
  <si>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</si>
  <si>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</si>
  <si>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</si>
  <si>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</si>
  <si>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</si>
  <si>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</si>
  <si>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</si>
  <si>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</si>
  <si>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</si>
  <si>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</si>
  <si>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</si>
  <si>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</si>
  <si>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</si>
  <si>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</si>
  <si>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</si>
  <si>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</si>
  <si>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</si>
  <si>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</si>
  <si>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</si>
  <si>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</si>
  <si>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</si>
  <si>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</si>
  <si>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</si>
  <si>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</si>
  <si>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</si>
  <si>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</si>
  <si>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</si>
  <si>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</si>
  <si>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</si>
  <si>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</si>
  <si>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</si>
  <si>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</si>
  <si>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</si>
  <si>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</si>
  <si>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</si>
  <si>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</si>
  <si>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</si>
  <si>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</si>
  <si>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</si>
  <si>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</si>
  <si>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</si>
  <si>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</si>
  <si>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</si>
  <si>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</si>
  <si>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</si>
  <si>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</si>
  <si>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</si>
  <si>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</si>
  <si>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</si>
  <si>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</si>
  <si>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</si>
  <si>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</si>
  <si>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</si>
  <si>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</si>
  <si>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</si>
  <si>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</si>
  <si>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</si>
  <si>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</si>
  <si>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</si>
  <si>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</si>
  <si>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</si>
  <si>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</si>
  <si>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</si>
  <si>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</si>
  <si>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</si>
  <si>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</si>
  <si>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</si>
  <si>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</si>
  <si>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</si>
  <si>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</si>
  <si>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</si>
  <si>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</si>
  <si>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</si>
  <si>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</si>
  <si>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</si>
  <si>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</si>
  <si>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</si>
  <si>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</si>
  <si>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</si>
  <si>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</si>
  <si>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</si>
  <si>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</si>
  <si>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</si>
  <si>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</si>
  <si>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</si>
  <si>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</si>
  <si>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</si>
  <si>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</si>
  <si>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</si>
  <si>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</si>
  <si>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</si>
  <si>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</si>
  <si>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</si>
  <si>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</si>
  <si>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</si>
  <si>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</si>
  <si>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</si>
  <si>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</si>
  <si>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</si>
  <si>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</si>
  <si>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</si>
  <si>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</si>
  <si>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</si>
  <si>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</si>
  <si>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</si>
  <si>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</si>
  <si>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</si>
  <si>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</si>
  <si>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</si>
  <si>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</si>
  <si>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</si>
  <si>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</si>
  <si>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</si>
  <si>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</si>
  <si>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</si>
  <si>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</si>
  <si>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</si>
  <si>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</si>
  <si>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</si>
  <si>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</si>
  <si>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</si>
  <si>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</si>
  <si>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</si>
  <si>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</si>
  <si>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</si>
  <si>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</si>
  <si>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</si>
  <si>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</si>
  <si>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</si>
  <si>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</si>
  <si>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</si>
  <si>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</si>
  <si>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</si>
  <si>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</si>
  <si>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</si>
  <si>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</si>
  <si>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</si>
  <si>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</si>
  <si>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</si>
  <si>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</si>
  <si>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</si>
  <si>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</si>
  <si>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</si>
  <si>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</si>
  <si>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</si>
  <si>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</si>
  <si>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</si>
  <si>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</si>
  <si>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</si>
  <si>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</si>
  <si>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</si>
  <si>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</si>
  <si>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</si>
  <si>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</si>
  <si>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</si>
  <si>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</si>
  <si>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</si>
  <si>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</si>
  <si>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</si>
  <si>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</si>
  <si>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</si>
  <si>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</si>
  <si>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</si>
  <si>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</si>
  <si>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</si>
  <si>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</si>
  <si>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</si>
  <si>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</si>
  <si>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</si>
  <si>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</si>
  <si>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</si>
  <si>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</si>
  <si>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</si>
  <si>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</si>
  <si>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</si>
  <si>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</si>
  <si>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</si>
  <si>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</si>
  <si>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</si>
  <si>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</si>
  <si>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</si>
  <si>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</si>
  <si>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</si>
  <si>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</si>
  <si>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</si>
  <si>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</si>
  <si>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</si>
  <si>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</si>
  <si>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</si>
  <si>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</si>
  <si>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</si>
  <si>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</si>
  <si>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</si>
  <si>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</si>
  <si>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</si>
  <si>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</si>
  <si>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</si>
  <si>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</si>
  <si>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</si>
  <si>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</si>
  <si>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</si>
  <si>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</si>
  <si>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</si>
  <si>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</si>
  <si>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</si>
  <si>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</si>
  <si>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</si>
  <si>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</si>
  <si>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</si>
  <si>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</si>
  <si>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</si>
  <si>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</si>
  <si>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</si>
  <si>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</si>
  <si>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</si>
  <si>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</si>
  <si>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</si>
  <si>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</si>
  <si>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</si>
  <si>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</si>
  <si>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</si>
  <si>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</si>
  <si>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</si>
  <si>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</si>
  <si>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</si>
  <si>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</si>
  <si>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</si>
  <si>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</si>
  <si>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</si>
  <si>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</si>
  <si>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</si>
  <si>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</si>
  <si>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</si>
  <si>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</si>
  <si>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</si>
  <si>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</si>
  <si>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</si>
  <si>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</si>
  <si>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</si>
  <si>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</si>
  <si>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</si>
  <si>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</si>
  <si>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</si>
  <si>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</si>
  <si>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</si>
  <si>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</si>
  <si>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</si>
  <si>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</si>
  <si>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</si>
  <si>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</si>
  <si>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</si>
  <si>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</si>
  <si>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</si>
  <si>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</si>
  <si>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</si>
  <si>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</si>
  <si>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</si>
  <si>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</si>
  <si>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</si>
  <si>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</si>
  <si>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</si>
  <si>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</si>
  <si>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</si>
  <si>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</si>
  <si>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</si>
  <si>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</si>
  <si>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</si>
  <si>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</si>
  <si>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</si>
  <si>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</si>
  <si>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</si>
  <si>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</si>
  <si>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</si>
  <si>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</si>
  <si>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</si>
  <si>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</si>
  <si>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</si>
  <si>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</si>
  <si>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</si>
  <si>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</si>
  <si>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</si>
  <si>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</si>
  <si>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</si>
  <si>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</si>
  <si>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</si>
  <si>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</si>
  <si>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</si>
  <si>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</si>
  <si>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</si>
  <si>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</si>
  <si>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</si>
  <si>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</si>
  <si>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</si>
  <si>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</si>
  <si>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</si>
  <si>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</si>
  <si>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</si>
  <si>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</si>
  <si>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</si>
  <si>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</si>
  <si>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</si>
  <si>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</si>
  <si>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</si>
  <si>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</si>
  <si>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</si>
  <si>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</si>
  <si>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</si>
  <si>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</si>
  <si>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</si>
  <si>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</si>
  <si>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</si>
  <si>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</si>
  <si>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</si>
  <si>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</si>
  <si>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</si>
  <si>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</si>
  <si>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</si>
  <si>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</si>
  <si>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</si>
  <si>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</si>
  <si>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</si>
  <si>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</si>
  <si>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</si>
  <si>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</si>
  <si>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</si>
  <si>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</si>
  <si>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</si>
  <si>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</si>
  <si>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</si>
  <si>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</si>
  <si>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</si>
  <si>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</si>
  <si>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</si>
  <si>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</si>
  <si>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</si>
  <si>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</si>
  <si>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</si>
  <si>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</si>
  <si>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</si>
  <si>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</si>
  <si>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</si>
  <si>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</si>
  <si>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</si>
  <si>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</si>
  <si>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</si>
  <si>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</si>
  <si>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</si>
  <si>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</si>
  <si>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</si>
  <si>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</si>
  <si>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</si>
  <si>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</si>
  <si>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</si>
  <si>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</si>
  <si>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</si>
  <si>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</si>
  <si>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</si>
  <si>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</si>
  <si>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</si>
  <si>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</si>
  <si>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</si>
  <si>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</si>
  <si>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</si>
  <si>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</si>
  <si>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</si>
  <si>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</si>
  <si>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</si>
  <si>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</si>
  <si>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</si>
  <si>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</si>
  <si>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</si>
  <si>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</si>
  <si>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</si>
  <si>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</si>
  <si>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</si>
  <si>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</si>
  <si>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</si>
  <si>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</si>
  <si>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</si>
  <si>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</si>
  <si>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</si>
  <si>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</si>
  <si>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</si>
  <si>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</si>
  <si>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</si>
  <si>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</si>
  <si>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</si>
  <si>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</si>
  <si>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</si>
  <si>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</si>
  <si>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</si>
  <si>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</si>
  <si>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</si>
  <si>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</si>
  <si>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</si>
  <si>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</si>
  <si>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</si>
  <si>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</si>
  <si>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</si>
  <si>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</si>
  <si>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</si>
  <si>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</si>
  <si>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</si>
  <si>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</si>
  <si>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</si>
  <si>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</si>
  <si>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</si>
  <si>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</si>
  <si>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</si>
  <si>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</si>
  <si>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</si>
  <si>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</si>
  <si>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</si>
  <si>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</si>
  <si>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</si>
  <si>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</si>
  <si>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</si>
  <si>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</si>
  <si>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</si>
  <si>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</si>
  <si>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</si>
  <si>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</si>
  <si>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</si>
  <si>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</si>
  <si>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</si>
  <si>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</si>
  <si>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</si>
  <si>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</si>
  <si>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</si>
  <si>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</si>
  <si>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</si>
  <si>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</si>
  <si>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</si>
  <si>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</si>
  <si>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</si>
  <si>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</si>
  <si>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</si>
  <si>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</si>
  <si>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</si>
  <si>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</si>
  <si>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</si>
  <si>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</si>
  <si>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</si>
  <si>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</si>
  <si>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</si>
  <si>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</si>
  <si>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</si>
  <si>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</si>
  <si>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</si>
  <si>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</si>
  <si>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</si>
  <si>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</si>
  <si>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</si>
  <si>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</si>
  <si>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</si>
  <si>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</si>
  <si>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</si>
  <si>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</si>
  <si>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</si>
  <si>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</si>
  <si>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</si>
  <si>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</si>
  <si>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</si>
  <si>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</si>
  <si>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</si>
  <si>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</si>
  <si>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</si>
  <si>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</si>
  <si>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</si>
  <si>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</si>
  <si>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</si>
  <si>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</si>
  <si>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</si>
  <si>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</si>
  <si>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</si>
  <si>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</si>
  <si>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</si>
  <si>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</si>
  <si>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</si>
  <si>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</si>
  <si>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</si>
  <si>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</si>
  <si>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</si>
  <si>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</si>
  <si>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</si>
  <si>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</si>
  <si>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</si>
  <si>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</si>
  <si>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</si>
  <si>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</si>
  <si>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</si>
  <si>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</si>
  <si>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</si>
  <si>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</si>
  <si>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</si>
  <si>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</si>
  <si>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</si>
  <si>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</si>
  <si>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</si>
  <si>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</si>
  <si>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</si>
  <si>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</si>
  <si>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</si>
  <si>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</si>
  <si>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</si>
  <si>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</si>
  <si>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</si>
  <si>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</si>
  <si>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</si>
  <si>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</si>
  <si>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</si>
  <si>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</si>
  <si>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</si>
  <si>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</si>
  <si>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</si>
  <si>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</si>
  <si>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</si>
  <si>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</si>
  <si>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</si>
  <si>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</si>
  <si>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</si>
  <si>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</si>
  <si>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</si>
  <si>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</si>
  <si>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</si>
  <si>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</si>
  <si>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</si>
  <si>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</si>
  <si>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</si>
  <si>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</si>
  <si>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</si>
  <si>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</si>
  <si>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</si>
  <si>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</si>
  <si>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</si>
  <si>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</si>
  <si>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</si>
  <si>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</si>
  <si>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</si>
  <si>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</si>
  <si>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</si>
  <si>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</si>
  <si>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</si>
  <si>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</si>
  <si>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</si>
  <si>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</si>
  <si>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</si>
  <si>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</si>
  <si>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</si>
  <si>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</si>
  <si>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</si>
  <si>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</si>
  <si>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</si>
  <si>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</si>
  <si>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</si>
  <si>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</si>
  <si>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</si>
  <si>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</si>
  <si>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</si>
  <si>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</si>
  <si>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</si>
  <si>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</si>
  <si>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</si>
  <si>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</si>
  <si>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</si>
  <si>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</si>
  <si>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</si>
  <si>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</si>
  <si>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</si>
  <si>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</si>
  <si>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</si>
  <si>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</si>
  <si>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</si>
  <si>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</si>
  <si>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</si>
  <si>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</si>
  <si>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</si>
  <si>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</si>
  <si>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</si>
  <si>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</si>
  <si>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</si>
  <si>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</si>
  <si>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</si>
  <si>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</si>
  <si>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</si>
  <si>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</si>
  <si>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</si>
  <si>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</si>
  <si>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</si>
  <si>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</si>
  <si>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</si>
  <si>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</si>
  <si>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</si>
  <si>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</si>
  <si>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</si>
  <si>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</si>
  <si>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</si>
  <si>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</si>
  <si>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</si>
  <si>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</si>
  <si>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</si>
  <si>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</si>
  <si>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</si>
  <si>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</si>
  <si>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</si>
  <si>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</si>
  <si>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</si>
  <si>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</si>
  <si>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</si>
  <si>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</si>
  <si>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</si>
  <si>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</si>
  <si>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</si>
  <si>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</si>
  <si>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</si>
  <si>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</si>
  <si>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</si>
  <si>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</si>
  <si>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</si>
  <si>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</si>
  <si>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</si>
  <si>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</si>
  <si>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</si>
  <si>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</si>
  <si>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</si>
  <si>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</si>
  <si>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</si>
  <si>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</si>
  <si>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</si>
  <si>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</si>
  <si>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</si>
  <si>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</si>
  <si>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</si>
  <si>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</si>
  <si>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</si>
  <si>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</si>
  <si>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</si>
  <si>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</si>
  <si>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</si>
  <si>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</si>
  <si>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</si>
  <si>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</si>
  <si>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</si>
  <si>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</si>
  <si>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</si>
  <si>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</si>
  <si>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</si>
  <si>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</si>
  <si>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</si>
  <si>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</si>
  <si>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</si>
  <si>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</si>
  <si>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</si>
  <si>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</si>
  <si>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</si>
  <si>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</si>
  <si>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</si>
  <si>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</si>
  <si>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</si>
  <si>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</si>
  <si>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</si>
  <si>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</si>
  <si>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</si>
  <si>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</si>
  <si>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</si>
  <si>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</si>
  <si>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</si>
  <si>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</si>
  <si>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</si>
  <si>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</si>
  <si>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</si>
  <si>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</si>
  <si>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</si>
  <si>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</si>
  <si>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</si>
  <si>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</si>
  <si>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</si>
  <si>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</si>
  <si>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</si>
  <si>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</si>
  <si>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</si>
  <si>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</si>
  <si>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</si>
  <si>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</si>
  <si>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</si>
  <si>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</si>
  <si>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</si>
  <si>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</si>
  <si>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</si>
  <si>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</si>
  <si>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</si>
  <si>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</si>
  <si>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</si>
  <si>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</si>
  <si>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</si>
  <si>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</si>
  <si>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</si>
  <si>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</si>
  <si>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</si>
  <si>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</si>
  <si>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</si>
  <si>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</si>
  <si>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</si>
  <si>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</si>
  <si>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</si>
  <si>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</si>
  <si>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</si>
  <si>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</si>
  <si>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</si>
  <si>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</si>
  <si>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</si>
  <si>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</si>
  <si>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</si>
  <si>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</si>
  <si>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</si>
  <si>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</si>
  <si>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</si>
  <si>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</si>
  <si>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</si>
  <si>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</si>
  <si>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</si>
  <si>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</si>
  <si>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</si>
  <si>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</si>
  <si>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</si>
  <si>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</si>
  <si>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</si>
  <si>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</si>
  <si>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</si>
  <si>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</si>
  <si>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</si>
  <si>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</si>
  <si>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</si>
  <si>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</si>
  <si>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</si>
  <si>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</si>
  <si>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</si>
  <si>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</si>
  <si>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</si>
  <si>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</si>
  <si>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</si>
  <si>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</si>
  <si>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</si>
  <si>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</si>
  <si>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</si>
  <si>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</si>
  <si>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</si>
  <si>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</si>
  <si>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</si>
  <si>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</si>
  <si>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</si>
  <si>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</si>
  <si>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</si>
  <si>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</si>
  <si>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</si>
  <si>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</si>
  <si>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</si>
  <si>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</si>
  <si>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</si>
  <si>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</si>
  <si>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</si>
  <si>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</si>
  <si>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</si>
  <si>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</si>
  <si>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</si>
  <si>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</si>
  <si>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</si>
  <si>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</si>
  <si>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</si>
  <si>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</si>
  <si>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</si>
  <si>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</si>
  <si>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</si>
  <si>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</si>
  <si>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</si>
  <si>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</si>
  <si>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</si>
  <si>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</si>
  <si>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</si>
  <si>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</si>
  <si>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</si>
  <si>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</si>
  <si>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</si>
  <si>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</si>
  <si>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</si>
  <si>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</si>
  <si>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</si>
  <si>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</si>
  <si>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</si>
  <si>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</si>
  <si>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</si>
  <si>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</si>
  <si>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</si>
  <si>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</si>
  <si>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</si>
  <si>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</si>
  <si>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</si>
  <si>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</si>
  <si>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</si>
  <si>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</si>
  <si>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</si>
  <si>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</si>
  <si>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</si>
  <si>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</si>
  <si>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</si>
  <si>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</si>
  <si>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</si>
  <si>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</si>
  <si>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</si>
  <si>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</si>
  <si>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</si>
  <si>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</si>
  <si>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</si>
  <si>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</si>
  <si>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</si>
  <si>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</si>
  <si>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</si>
  <si>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</si>
  <si>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</si>
  <si>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</si>
  <si>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</si>
  <si>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</si>
  <si>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</si>
  <si>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</si>
  <si>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</si>
  <si>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</si>
  <si>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</si>
  <si>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</si>
  <si>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</si>
  <si>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</si>
  <si>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</si>
  <si>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</si>
  <si>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</si>
  <si>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</si>
  <si>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</si>
  <si>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</si>
  <si>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</si>
  <si>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</si>
  <si>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</si>
  <si>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</si>
  <si>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</si>
  <si>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</si>
  <si>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</si>
  <si>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</si>
  <si>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</si>
  <si>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</si>
  <si>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</si>
  <si>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</si>
  <si>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</si>
  <si>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</si>
  <si>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</si>
  <si>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</si>
  <si>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</si>
  <si>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</si>
  <si>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</si>
  <si>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</si>
  <si>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</si>
  <si>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</si>
  <si>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</si>
  <si>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</si>
  <si>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</si>
  <si>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</si>
  <si>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</si>
  <si>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</si>
  <si>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</si>
  <si>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</si>
  <si>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</si>
  <si>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</si>
  <si>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</si>
  <si>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</si>
  <si>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</si>
  <si>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</si>
  <si>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</si>
  <si>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</si>
  <si>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</si>
  <si>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</si>
  <si>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</si>
  <si>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</si>
  <si>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</si>
  <si>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</si>
  <si>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</si>
  <si>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</si>
  <si>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</si>
  <si>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</si>
  <si>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</si>
  <si>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</si>
  <si>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</si>
  <si>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</si>
  <si>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</si>
  <si>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</si>
  <si>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</si>
  <si>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</si>
  <si>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</si>
  <si>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</si>
  <si>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</si>
  <si>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</si>
  <si>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</si>
  <si>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</si>
  <si>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</si>
  <si>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</si>
  <si>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</si>
  <si>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</si>
  <si>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</si>
  <si>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</si>
  <si>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</si>
  <si>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</si>
  <si>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</si>
  <si>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</si>
  <si>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</si>
  <si>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</si>
  <si>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</si>
  <si>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</si>
  <si>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</si>
  <si>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</si>
  <si>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</si>
  <si>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</si>
  <si>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</si>
  <si>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</si>
  <si>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</si>
  <si>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</si>
  <si>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</si>
  <si>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</si>
  <si>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</si>
  <si>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</si>
  <si>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</si>
  <si>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</si>
  <si>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</si>
  <si>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</si>
  <si>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</si>
  <si>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</si>
  <si>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</si>
  <si>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</si>
  <si>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</si>
  <si>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</si>
  <si>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</si>
  <si>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</si>
  <si>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</si>
  <si>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</si>
  <si>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</si>
  <si>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</si>
  <si>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</si>
  <si>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</si>
  <si>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</si>
  <si>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</si>
  <si>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</si>
  <si>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</si>
  <si>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</si>
  <si>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</si>
  <si>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</si>
  <si>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</si>
  <si>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</si>
  <si>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</si>
  <si>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</si>
  <si>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</si>
  <si>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</si>
  <si>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</si>
  <si>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</si>
  <si>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</si>
  <si>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</si>
  <si>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</si>
  <si>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</si>
  <si>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</si>
  <si>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</si>
  <si>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</si>
  <si>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</si>
  <si>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</si>
  <si>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</si>
  <si>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</si>
  <si>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</si>
  <si>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</si>
  <si>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</si>
  <si>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</si>
  <si>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</si>
  <si>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</si>
  <si>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</si>
  <si>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</si>
  <si>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</si>
  <si>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</si>
  <si>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</si>
  <si>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</si>
  <si>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</si>
  <si>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</si>
  <si>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</si>
  <si>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</si>
  <si>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</si>
  <si>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</si>
  <si>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</si>
  <si>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</si>
  <si>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</si>
  <si>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</si>
  <si>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</si>
  <si>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</si>
  <si>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</si>
  <si>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</si>
  <si>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</si>
  <si>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</si>
  <si>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</si>
  <si>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</si>
  <si>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</si>
  <si>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</si>
  <si>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</si>
  <si>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</si>
  <si>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</si>
  <si>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</si>
  <si>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</si>
  <si>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</si>
  <si>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</si>
  <si>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</si>
  <si>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</si>
  <si>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</si>
  <si>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</si>
  <si>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</si>
  <si>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</si>
  <si>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</si>
  <si>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</si>
  <si>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</si>
  <si>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</si>
  <si>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</si>
  <si>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</si>
  <si>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</si>
  <si>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</si>
  <si>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</si>
  <si>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</si>
  <si>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</si>
  <si>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</si>
  <si>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</si>
  <si>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</si>
  <si>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</si>
  <si>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</si>
  <si>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</si>
  <si>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</si>
  <si>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</si>
  <si>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</si>
  <si>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</si>
  <si>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</si>
  <si>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</si>
  <si>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</si>
  <si>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</si>
  <si>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</si>
  <si>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</si>
  <si>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</si>
  <si>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</si>
  <si>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</si>
  <si>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</si>
  <si>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</si>
  <si>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</si>
  <si>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</si>
  <si>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</si>
  <si>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</si>
  <si>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</si>
  <si>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</si>
  <si>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</si>
  <si>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</si>
  <si>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</si>
  <si>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</si>
  <si>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</si>
  <si>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</si>
  <si>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</si>
  <si>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</si>
  <si>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</si>
  <si>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</si>
  <si>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</si>
  <si>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</si>
  <si>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</si>
  <si>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</si>
  <si>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</si>
  <si>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</si>
  <si>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</si>
  <si>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</si>
  <si>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</si>
  <si>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</si>
  <si>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</si>
  <si>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</si>
  <si>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</si>
  <si>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</si>
  <si>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</si>
  <si>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</si>
  <si>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</si>
  <si>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</si>
  <si>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</si>
  <si>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</si>
  <si>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</si>
  <si>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</si>
  <si>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</si>
  <si>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</si>
  <si>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</si>
  <si>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</si>
  <si>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</si>
  <si>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</si>
  <si>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</si>
  <si>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</si>
  <si>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</si>
  <si>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</si>
  <si>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</si>
  <si>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</si>
  <si>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</si>
  <si>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</si>
  <si>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</si>
  <si>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</si>
  <si>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</si>
  <si>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</si>
  <si>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</si>
  <si>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</si>
  <si>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</si>
  <si>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</si>
  <si>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</si>
  <si>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</si>
  <si>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</si>
  <si>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</si>
  <si>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</si>
  <si>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</si>
  <si>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</si>
  <si>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</si>
  <si>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</si>
  <si>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</si>
  <si>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</si>
  <si>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</si>
  <si>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</si>
  <si>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</si>
  <si>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</si>
  <si>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</si>
  <si>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</si>
  <si>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</si>
  <si>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</si>
  <si>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</si>
  <si>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</si>
  <si>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</si>
  <si>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</si>
  <si>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</si>
  <si>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</si>
  <si>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</si>
  <si>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</si>
  <si>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</si>
  <si>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</si>
  <si>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</si>
  <si>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</si>
  <si>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</si>
  <si>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</si>
  <si>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</si>
  <si>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</si>
  <si>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</si>
  <si>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</si>
  <si>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</si>
  <si>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</si>
  <si>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</si>
  <si>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</si>
  <si>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</si>
  <si>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</si>
  <si>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</si>
  <si>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</si>
  <si>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</si>
  <si>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</si>
  <si>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</si>
  <si>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</si>
  <si>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</si>
  <si>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</si>
  <si>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</si>
  <si>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</si>
  <si>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</si>
  <si>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</si>
  <si>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</si>
  <si>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</si>
  <si>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</si>
  <si>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</si>
  <si>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</si>
  <si>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</si>
  <si>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</si>
  <si>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</si>
  <si>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</si>
  <si>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</si>
  <si>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</si>
  <si>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</si>
  <si>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</si>
  <si>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</si>
  <si>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</si>
  <si>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</si>
  <si>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</si>
  <si>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</si>
  <si>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</si>
  <si>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</si>
  <si>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</si>
  <si>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</si>
  <si>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</si>
  <si>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</si>
  <si>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</si>
  <si>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</si>
  <si>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</si>
  <si>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</si>
  <si>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</si>
  <si>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</si>
  <si>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</si>
  <si>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</si>
  <si>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</si>
  <si>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</si>
  <si>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</si>
  <si>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</si>
  <si>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</si>
  <si>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</si>
  <si>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</si>
  <si>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</si>
  <si>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</si>
  <si>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</si>
  <si>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</si>
  <si>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</si>
  <si>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</si>
  <si>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</si>
  <si>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</si>
  <si>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</si>
  <si>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</si>
  <si>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</si>
  <si>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</si>
  <si>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</si>
  <si>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</si>
  <si>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</si>
  <si>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</si>
  <si>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</si>
  <si>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</si>
  <si>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</si>
  <si>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</si>
  <si>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</si>
  <si>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</si>
  <si>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</si>
  <si>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</si>
  <si>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</si>
  <si>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</si>
  <si>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</si>
  <si>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</si>
  <si>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</si>
  <si>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</si>
  <si>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</si>
  <si>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</si>
  <si>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</si>
  <si>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</si>
  <si>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</si>
  <si>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</si>
  <si>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</si>
  <si>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</si>
  <si>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</si>
  <si>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</si>
  <si>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</si>
  <si>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</si>
  <si>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</si>
  <si>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</si>
  <si>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</si>
  <si>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</si>
  <si>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</si>
  <si>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</si>
  <si>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</si>
  <si>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</si>
  <si>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</si>
  <si>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</si>
  <si>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</si>
  <si>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</si>
  <si>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</si>
  <si>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</si>
  <si>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</si>
  <si>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</si>
  <si>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</si>
  <si>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</si>
  <si>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</si>
  <si>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</si>
  <si>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</si>
  <si>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</si>
  <si>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</si>
  <si>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</si>
  <si>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</si>
  <si>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</si>
  <si>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</si>
  <si>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</si>
  <si>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</si>
  <si>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</si>
  <si>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</si>
  <si>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</si>
  <si>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</si>
  <si>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</si>
  <si>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</si>
  <si>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</si>
  <si>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</si>
  <si>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</si>
  <si>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</si>
  <si>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</si>
  <si>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</si>
  <si>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</si>
  <si>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</si>
  <si>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</si>
  <si>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</si>
  <si>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</si>
  <si>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</si>
  <si>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</si>
  <si>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</si>
  <si>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</si>
  <si>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</si>
  <si>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</si>
  <si>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</si>
  <si>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</si>
  <si>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</si>
  <si>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</si>
  <si>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</si>
  <si>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</si>
  <si>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</si>
  <si>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</si>
  <si>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</si>
  <si>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</si>
  <si>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</si>
  <si>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</si>
  <si>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</si>
  <si>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</si>
  <si>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</si>
  <si>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</si>
  <si>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</si>
  <si>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</si>
  <si>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</si>
  <si>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</si>
  <si>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</si>
  <si>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</si>
  <si>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</si>
  <si>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</si>
  <si>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</si>
  <si>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</si>
  <si>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</si>
  <si>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</si>
  <si>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</si>
  <si>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</si>
  <si>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</si>
  <si>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</si>
  <si>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</si>
  <si>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</si>
  <si>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</si>
  <si>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</si>
  <si>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</si>
  <si>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</si>
  <si>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</si>
  <si>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</si>
  <si>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</si>
  <si>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</si>
  <si>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</si>
  <si>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</si>
  <si>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</si>
  <si>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</si>
  <si>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</si>
  <si>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</si>
  <si>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</si>
  <si>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</si>
  <si>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</si>
  <si>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</si>
  <si>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</si>
  <si>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</si>
  <si>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</si>
  <si>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</si>
  <si>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</si>
  <si>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</si>
  <si>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</si>
  <si>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</si>
  <si>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</si>
  <si>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</si>
  <si>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</si>
  <si>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</si>
  <si>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</si>
  <si>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</si>
  <si>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</si>
  <si>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</si>
  <si>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</si>
  <si>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</si>
  <si>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</si>
  <si>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</si>
  <si>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</si>
  <si>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</si>
  <si>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</si>
  <si>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</si>
  <si>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</si>
  <si>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</si>
  <si>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</si>
  <si>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</si>
  <si>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</si>
  <si>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</si>
  <si>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</si>
  <si>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</si>
  <si>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</si>
  <si>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</si>
  <si>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</si>
  <si>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</si>
  <si>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</si>
  <si>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</si>
  <si>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</si>
  <si>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</si>
  <si>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</si>
  <si>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</si>
  <si>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</si>
  <si>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</si>
  <si>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</si>
  <si>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</si>
  <si>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</si>
  <si>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</si>
  <si>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</si>
  <si>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</si>
  <si>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</si>
  <si>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</si>
  <si>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</si>
  <si>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</si>
  <si>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</si>
  <si>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</si>
  <si>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</si>
  <si>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</si>
  <si>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</si>
  <si>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</si>
  <si>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</si>
  <si>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</si>
  <si>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</si>
  <si>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</si>
  <si>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</si>
  <si>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</si>
  <si>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</si>
  <si>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</si>
  <si>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</si>
  <si>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</si>
  <si>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</si>
  <si>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</si>
  <si>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</si>
  <si>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</si>
  <si>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</si>
  <si>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</si>
  <si>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</si>
  <si>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</si>
  <si>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</si>
  <si>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</si>
  <si>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</si>
  <si>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</si>
  <si>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</si>
  <si>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</si>
  <si>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</si>
  <si>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</si>
  <si>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</si>
  <si>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</si>
  <si>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</si>
  <si>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</si>
  <si>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</si>
  <si>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</si>
  <si>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</si>
  <si>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</si>
  <si>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</si>
  <si>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</si>
  <si>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</si>
  <si>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</si>
  <si>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</si>
  <si>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</si>
  <si>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</si>
  <si>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</si>
  <si>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</si>
  <si>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</si>
  <si>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</si>
  <si>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</si>
  <si>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</si>
  <si>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</si>
  <si>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</si>
  <si>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</si>
  <si>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</si>
  <si>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</si>
  <si>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</si>
  <si>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</si>
  <si>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</si>
  <si>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</si>
  <si>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</si>
  <si>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</si>
  <si>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</si>
  <si>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</si>
  <si>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</si>
  <si>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</si>
  <si>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</si>
  <si>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</si>
  <si>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</si>
  <si>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</si>
  <si>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</si>
  <si>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</si>
  <si>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</si>
  <si>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</si>
  <si>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</si>
  <si>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</si>
  <si>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</si>
  <si>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</si>
  <si>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</si>
  <si>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</si>
  <si>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</si>
  <si>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</si>
  <si>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</si>
  <si>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</si>
  <si>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</si>
  <si>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</si>
  <si>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</si>
  <si>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</si>
  <si>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</si>
  <si>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</si>
  <si>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</si>
  <si>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</si>
  <si>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</si>
  <si>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</si>
  <si>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</si>
  <si>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</si>
  <si>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</si>
  <si>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</si>
  <si>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</si>
  <si>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</si>
  <si>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</si>
  <si>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</si>
  <si>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</si>
  <si>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</si>
  <si>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</si>
  <si>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</si>
  <si>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</si>
  <si>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</si>
  <si>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</si>
  <si>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</si>
  <si>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</si>
  <si>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</si>
  <si>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</si>
  <si>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</si>
  <si>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</si>
  <si>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</si>
  <si>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</si>
  <si>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</si>
  <si>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</si>
  <si>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</si>
  <si>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</si>
  <si>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</si>
  <si>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</si>
  <si>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</si>
  <si>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</si>
  <si>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</si>
  <si>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</si>
  <si>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</si>
  <si>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</si>
  <si>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</si>
  <si>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</si>
  <si>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</si>
  <si>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</si>
  <si>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</si>
  <si>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</si>
  <si>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</si>
  <si>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</si>
  <si>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</si>
  <si>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</si>
  <si>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</si>
  <si>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</si>
  <si>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</si>
  <si>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</si>
  <si>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</si>
  <si>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</si>
  <si>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</si>
  <si>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</si>
  <si>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</si>
  <si>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</si>
  <si>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</si>
  <si>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</si>
  <si>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</si>
  <si>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</si>
  <si>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</si>
  <si>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</si>
  <si>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</si>
  <si>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</si>
  <si>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</si>
  <si>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</si>
  <si>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</si>
  <si>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</si>
  <si>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</si>
  <si>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</si>
  <si>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</si>
  <si>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</si>
  <si>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</si>
  <si>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</si>
  <si>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</si>
  <si>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</si>
  <si>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</si>
  <si>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</si>
  <si>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</si>
  <si>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</si>
  <si>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</si>
  <si>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</si>
  <si>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</si>
  <si>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</si>
  <si>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</si>
  <si>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</si>
  <si>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</si>
  <si>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</si>
  <si>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</si>
  <si>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</si>
  <si>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</si>
  <si>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</si>
  <si>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</si>
  <si>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</si>
  <si>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</si>
  <si>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</si>
  <si>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</si>
  <si>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</si>
  <si>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</si>
  <si>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</si>
  <si>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</si>
  <si>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</si>
  <si>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</si>
  <si>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</si>
  <si>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</si>
  <si>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</si>
  <si>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</si>
  <si>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</si>
  <si>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</si>
  <si>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</si>
  <si>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</si>
  <si>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</si>
  <si>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</si>
  <si>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</si>
  <si>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</si>
  <si>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</si>
  <si>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</si>
  <si>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</si>
  <si>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</si>
  <si>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</si>
  <si>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</si>
  <si>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</si>
  <si>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</si>
  <si>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</si>
  <si>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</si>
  <si>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</si>
  <si>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</si>
  <si>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</si>
  <si>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</si>
  <si>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</si>
  <si>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</si>
  <si>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</si>
  <si>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</si>
  <si>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</si>
  <si>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</si>
  <si>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</si>
  <si>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</si>
  <si>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</si>
  <si>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</si>
  <si>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</si>
  <si>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</si>
  <si>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</si>
  <si>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</si>
  <si>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</si>
  <si>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</si>
  <si>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</si>
  <si>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</si>
  <si>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</si>
  <si>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</si>
  <si>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</si>
  <si>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</si>
  <si>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</si>
  <si>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</si>
  <si>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</si>
  <si>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</si>
  <si>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</si>
  <si>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</si>
  <si>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</si>
  <si>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</si>
  <si>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</si>
  <si>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</si>
  <si>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</si>
  <si>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</si>
  <si>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</si>
  <si>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</si>
  <si>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</si>
  <si>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</si>
  <si>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</si>
  <si>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</si>
  <si>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</si>
  <si>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</si>
  <si>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</si>
  <si>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</si>
  <si>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</si>
  <si>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</si>
  <si>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</si>
  <si>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</si>
  <si>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</si>
  <si>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</si>
  <si>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</si>
  <si>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</si>
  <si>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</si>
  <si>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</si>
  <si>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</si>
  <si>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</si>
  <si>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</si>
  <si>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</si>
  <si>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</si>
  <si>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</si>
  <si>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</si>
  <si>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</si>
  <si>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</si>
  <si>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</si>
  <si>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</si>
  <si>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</si>
  <si>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</si>
  <si>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</si>
  <si>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</si>
  <si>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</si>
  <si>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</si>
  <si>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</si>
  <si>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</si>
  <si>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</si>
  <si>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</si>
  <si>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</si>
  <si>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</si>
  <si>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</si>
  <si>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</si>
  <si>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</si>
  <si>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</si>
  <si>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</si>
  <si>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</si>
  <si>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</si>
  <si>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</si>
  <si>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</si>
  <si>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</si>
  <si>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</si>
  <si>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</si>
  <si>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</si>
  <si>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</si>
  <si>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</si>
  <si>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</si>
  <si>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</si>
  <si>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</si>
  <si>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</si>
  <si>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</si>
  <si>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</si>
  <si>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</si>
  <si>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</si>
  <si>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</si>
  <si>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</si>
  <si>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</si>
  <si>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</si>
  <si>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</si>
  <si>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</si>
  <si>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</si>
  <si>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</si>
  <si>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</si>
  <si>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</si>
  <si>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</si>
  <si>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</si>
  <si>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</si>
  <si>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</si>
  <si>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</si>
  <si>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</si>
  <si>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</si>
  <si>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</si>
  <si>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</si>
  <si>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</si>
  <si>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</si>
  <si>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</si>
  <si>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</si>
  <si>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</si>
  <si>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</si>
  <si>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</si>
  <si>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</si>
  <si>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</si>
  <si>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</si>
  <si>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</si>
  <si>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</si>
  <si>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</si>
  <si>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</si>
  <si>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</si>
  <si>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</si>
  <si>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</si>
  <si>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</si>
  <si>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</si>
  <si>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</si>
  <si>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</si>
  <si>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</si>
  <si>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</si>
  <si>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</si>
  <si>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</si>
  <si>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</si>
  <si>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</si>
  <si>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</si>
  <si>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</si>
  <si>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</si>
  <si>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</si>
  <si>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</si>
  <si>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</si>
  <si>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</si>
  <si>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</si>
  <si>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</si>
  <si>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</si>
  <si>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</si>
  <si>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</si>
  <si>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</si>
  <si>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</si>
  <si>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</si>
  <si>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</si>
  <si>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</si>
  <si>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</si>
  <si>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</si>
  <si>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</si>
  <si>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</si>
  <si>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</si>
  <si>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</si>
  <si>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</si>
  <si>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</si>
  <si>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</si>
  <si>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</si>
  <si>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</si>
  <si>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</si>
  <si>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</si>
  <si>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</si>
  <si>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</si>
  <si>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</si>
  <si>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</si>
  <si>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</si>
  <si>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</si>
  <si>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</si>
  <si>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</si>
  <si>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</si>
  <si>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</si>
  <si>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</si>
  <si>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</si>
  <si>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</si>
  <si>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</si>
  <si>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</si>
  <si>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</si>
  <si>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</si>
  <si>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</si>
  <si>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</si>
  <si>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</si>
  <si>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</si>
  <si>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</si>
  <si>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</si>
  <si>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</si>
  <si>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</si>
  <si>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</si>
  <si>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</si>
  <si>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</si>
  <si>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</si>
  <si>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</si>
  <si>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</si>
  <si>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</si>
  <si>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</si>
  <si>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</si>
  <si>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</si>
  <si>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</si>
  <si>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</si>
  <si>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</si>
  <si>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</si>
  <si>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</si>
  <si>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</si>
  <si>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</si>
  <si>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</si>
  <si>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</si>
  <si>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</si>
  <si>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</si>
  <si>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</si>
  <si>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</si>
  <si>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</si>
  <si>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</si>
  <si>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</si>
  <si>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</si>
  <si>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</si>
  <si>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</si>
  <si>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</si>
  <si>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</si>
  <si>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</si>
  <si>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</si>
  <si>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</si>
  <si>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</si>
  <si>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</si>
  <si>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</si>
  <si>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</si>
  <si>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</si>
  <si>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</si>
  <si>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</si>
  <si>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</si>
  <si>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</si>
  <si>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</si>
  <si>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</si>
  <si>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</si>
  <si>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</si>
  <si>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</si>
  <si>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</si>
  <si>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</si>
  <si>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</si>
  <si>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</si>
  <si>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</si>
  <si>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</si>
  <si>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</si>
  <si>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</si>
  <si>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</si>
  <si>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</si>
  <si>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</si>
  <si>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</si>
  <si>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</si>
  <si>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</si>
  <si>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</si>
  <si>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</si>
  <si>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</si>
  <si>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</si>
  <si>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</si>
  <si>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</si>
  <si>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</si>
  <si>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</si>
  <si>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</si>
  <si>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</si>
  <si>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</si>
  <si>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</si>
  <si>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</si>
  <si>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</si>
  <si>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</si>
  <si>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</si>
  <si>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</si>
  <si>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</si>
  <si>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</si>
  <si>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</si>
  <si>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</si>
  <si>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</si>
  <si>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</si>
  <si>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</si>
  <si>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</si>
  <si>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</si>
  <si>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</si>
  <si>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</si>
  <si>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</si>
  <si>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</si>
  <si>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</si>
  <si>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</si>
  <si>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</si>
  <si>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</si>
  <si>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</si>
  <si>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</si>
  <si>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</si>
  <si>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</si>
  <si>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</si>
  <si>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</si>
  <si>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</si>
  <si>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</si>
  <si>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</si>
  <si>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</si>
  <si>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</si>
  <si>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</si>
  <si>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</si>
  <si>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</si>
  <si>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</si>
  <si>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</si>
  <si>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</si>
  <si>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</si>
  <si>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</si>
  <si>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</si>
  <si>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</si>
  <si>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</si>
  <si>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</si>
  <si>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</si>
  <si>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</si>
  <si>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</si>
  <si>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</si>
  <si>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</si>
  <si>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</si>
  <si>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</si>
  <si>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</si>
  <si>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</si>
  <si>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</si>
  <si>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</si>
  <si>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</si>
  <si>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</si>
  <si>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</si>
  <si>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</si>
  <si>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</si>
  <si>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</si>
  <si>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</si>
  <si>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</si>
  <si>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</si>
  <si>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</si>
  <si>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</si>
  <si>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</si>
  <si>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</si>
  <si>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</si>
  <si>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</si>
  <si>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</si>
  <si>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</si>
  <si>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</si>
  <si>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</si>
  <si>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</si>
  <si>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</si>
  <si>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</si>
  <si>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</si>
  <si>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</si>
  <si>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</si>
  <si>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</si>
  <si>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</si>
  <si>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</si>
  <si>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</si>
  <si>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</si>
  <si>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</si>
  <si>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</si>
  <si>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</si>
  <si>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</si>
  <si>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</si>
  <si>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</si>
  <si>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</si>
  <si>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</si>
  <si>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</si>
  <si>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</si>
  <si>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</si>
  <si>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</si>
  <si>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</si>
  <si>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</si>
  <si>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</si>
  <si>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</si>
  <si>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</si>
  <si>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</si>
  <si>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</si>
  <si>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</si>
  <si>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</si>
  <si>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</si>
  <si>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</si>
  <si>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</si>
  <si>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</si>
  <si>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</si>
  <si>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</si>
  <si>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</si>
  <si>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</si>
  <si>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</si>
  <si>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</si>
  <si>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</si>
  <si>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</si>
  <si>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</si>
  <si>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</si>
  <si>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</si>
  <si>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</si>
  <si>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</si>
  <si>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</si>
  <si>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</si>
  <si>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</si>
  <si>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</si>
  <si>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</si>
  <si>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</si>
  <si>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</si>
  <si>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</si>
  <si>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</si>
  <si>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</si>
  <si>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</si>
  <si>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</si>
  <si>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</si>
  <si>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</si>
  <si>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</si>
  <si>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</si>
  <si>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</si>
  <si>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</si>
  <si>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</si>
  <si>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</si>
  <si>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</si>
  <si>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</si>
  <si>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</si>
  <si>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</si>
  <si>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</si>
  <si>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</si>
  <si>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</si>
  <si>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</si>
  <si>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</si>
  <si>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</si>
  <si>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</si>
  <si>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</si>
  <si>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</si>
  <si>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</si>
  <si>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</si>
  <si>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</si>
  <si>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</si>
  <si>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</si>
  <si>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</si>
  <si>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</si>
  <si>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</si>
  <si>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</si>
  <si>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</si>
  <si>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</si>
  <si>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</si>
  <si>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</si>
  <si>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</si>
  <si>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</si>
  <si>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</si>
  <si>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</si>
  <si>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</si>
  <si>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</si>
  <si>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</si>
  <si>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</si>
  <si>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</si>
  <si>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</si>
  <si>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</si>
  <si>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</si>
  <si>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</si>
  <si>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</si>
  <si>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</si>
  <si>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</si>
  <si>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</si>
  <si>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</si>
  <si>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</si>
  <si>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</si>
  <si>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</si>
  <si>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</si>
  <si>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</si>
  <si>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</si>
  <si>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</si>
  <si>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</si>
  <si>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</si>
  <si>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</si>
  <si>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</si>
  <si>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</si>
  <si>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</si>
  <si>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</si>
  <si>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</si>
  <si>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</si>
  <si>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</si>
  <si>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</si>
  <si>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</si>
  <si>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</si>
  <si>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</si>
  <si>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</si>
  <si>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</si>
  <si>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</si>
  <si>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</si>
  <si>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</si>
  <si>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</si>
  <si>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</si>
  <si>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</si>
  <si>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</si>
  <si>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</si>
  <si>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</si>
  <si>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</si>
  <si>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</si>
  <si>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</si>
  <si>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</si>
  <si>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</si>
  <si>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</si>
  <si>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</si>
  <si>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</si>
  <si>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</si>
  <si>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</si>
  <si>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</si>
  <si>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</si>
  <si>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</si>
  <si>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</si>
  <si>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</si>
  <si>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</si>
  <si>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</si>
  <si>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</si>
  <si>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</si>
  <si>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</si>
  <si>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</si>
  <si>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</si>
  <si>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</si>
  <si>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</si>
  <si>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</si>
  <si>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</si>
  <si>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</si>
  <si>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</si>
  <si>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</si>
  <si>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</si>
  <si>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</si>
  <si>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</si>
  <si>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</si>
  <si>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</si>
  <si>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</si>
  <si>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</si>
  <si>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</si>
  <si>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</si>
  <si>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</si>
  <si>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</si>
  <si>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</si>
  <si>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</si>
  <si>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</si>
  <si>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</si>
  <si>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</si>
  <si>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</si>
  <si>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</si>
  <si>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</si>
  <si>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</si>
  <si>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</si>
  <si>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</si>
  <si>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</si>
  <si>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</si>
  <si>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</si>
  <si>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</si>
  <si>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</si>
  <si>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</si>
  <si>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</si>
  <si>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</si>
  <si>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</si>
  <si>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</si>
  <si>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</si>
  <si>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</si>
  <si>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</si>
  <si>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</si>
  <si>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</si>
  <si>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</si>
  <si>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</si>
  <si>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</si>
  <si>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</si>
  <si>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</si>
  <si>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</si>
  <si>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</si>
  <si>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</si>
  <si>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</si>
  <si>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</si>
  <si>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</si>
  <si>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</si>
  <si>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</si>
  <si>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</si>
  <si>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</si>
  <si>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</si>
  <si>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</si>
  <si>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</si>
  <si>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</si>
  <si>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</si>
  <si>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</si>
  <si>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</si>
  <si>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</si>
  <si>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</si>
  <si>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</si>
  <si>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</si>
  <si>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</si>
  <si>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</si>
  <si>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</si>
  <si>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</si>
  <si>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</si>
  <si>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</si>
  <si>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</si>
  <si>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</si>
  <si>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</si>
  <si>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</si>
  <si>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</si>
  <si>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</si>
  <si>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</si>
  <si>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</si>
  <si>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</si>
  <si>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</si>
  <si>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</si>
  <si>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</si>
  <si>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</si>
  <si>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</si>
  <si>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</si>
  <si>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</si>
  <si>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</si>
  <si>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</si>
  <si>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</si>
  <si>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</si>
  <si>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</si>
  <si>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</si>
  <si>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</si>
  <si>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</si>
  <si>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</si>
  <si>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</si>
  <si>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</si>
  <si>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</si>
  <si>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</si>
  <si>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</si>
  <si>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</si>
  <si>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</si>
  <si>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</si>
  <si>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</si>
  <si>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</si>
  <si>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</si>
  <si>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</si>
  <si>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</si>
  <si>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</si>
  <si>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</si>
  <si>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</si>
  <si>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</si>
  <si>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</si>
  <si>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</si>
  <si>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</si>
  <si>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</si>
  <si>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</si>
  <si>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</si>
  <si>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</si>
  <si>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</si>
  <si>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</si>
  <si>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</si>
  <si>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</si>
  <si>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</si>
  <si>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</si>
  <si>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</si>
  <si>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</si>
  <si>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</si>
  <si>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</si>
  <si>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</si>
  <si>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</si>
  <si>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</si>
  <si>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</si>
  <si>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</si>
  <si>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</si>
  <si>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</si>
  <si>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</si>
  <si>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</si>
  <si>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</si>
  <si>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</si>
  <si>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</si>
  <si>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</si>
  <si>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</si>
  <si>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</si>
  <si>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</si>
  <si>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</si>
  <si>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</si>
  <si>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</si>
  <si>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</si>
  <si>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</si>
  <si>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</si>
  <si>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</si>
  <si>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</si>
  <si>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</si>
  <si>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</si>
  <si>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</si>
  <si>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</si>
  <si>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</si>
  <si>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</si>
  <si>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</si>
  <si>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</si>
  <si>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</si>
  <si>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</si>
  <si>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</si>
  <si>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</si>
  <si>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</si>
  <si>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</si>
  <si>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</si>
  <si>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</si>
  <si>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</si>
  <si>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</si>
  <si>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</si>
  <si>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</si>
  <si>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</si>
  <si>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</si>
  <si>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</si>
  <si>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</si>
  <si>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</si>
  <si>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</si>
  <si>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</si>
  <si>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</si>
  <si>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</si>
  <si>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</si>
  <si>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</si>
  <si>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</si>
  <si>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</si>
  <si>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</si>
  <si>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</si>
  <si>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</si>
  <si>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</si>
  <si>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</si>
  <si>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</si>
  <si>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</si>
  <si>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</si>
  <si>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</si>
  <si>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</si>
  <si>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</si>
  <si>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</si>
  <si>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</si>
  <si>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</si>
  <si>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</si>
  <si>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</si>
  <si>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</si>
  <si>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</si>
  <si>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</si>
  <si>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</si>
  <si>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</si>
  <si>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</si>
  <si>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</si>
  <si>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</si>
  <si>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</si>
  <si>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</si>
  <si>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</si>
  <si>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</si>
  <si>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</si>
  <si>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</si>
  <si>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</si>
  <si>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</si>
  <si>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</si>
  <si>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</si>
  <si>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</si>
  <si>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</si>
  <si>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</si>
  <si>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</si>
  <si>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</si>
  <si>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</si>
  <si>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</si>
  <si>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</si>
  <si>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</si>
  <si>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</si>
  <si>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</si>
  <si>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</si>
  <si>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</si>
  <si>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</si>
  <si>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</si>
  <si>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</si>
  <si>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</si>
  <si>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</si>
  <si>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</si>
  <si>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</si>
  <si>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</si>
  <si>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</si>
  <si>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</si>
  <si>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</si>
  <si>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</si>
  <si>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</si>
  <si>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</si>
  <si>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</si>
  <si>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</si>
  <si>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</si>
  <si>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</si>
  <si>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</si>
  <si>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</si>
  <si>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</si>
  <si>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</si>
  <si>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</si>
  <si>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</si>
  <si>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</si>
  <si>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</si>
  <si>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</si>
  <si>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</si>
  <si>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</si>
  <si>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</si>
  <si>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</si>
  <si>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</si>
  <si>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</si>
  <si>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</si>
  <si>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</si>
  <si>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</si>
  <si>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</si>
  <si>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</si>
  <si>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</si>
  <si>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</si>
  <si>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</si>
  <si>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</si>
  <si>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</si>
  <si>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</si>
  <si>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</si>
  <si>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</si>
  <si>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</si>
  <si>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</si>
  <si>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</si>
  <si>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</si>
  <si>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</si>
  <si>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</si>
  <si>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</si>
  <si>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</si>
  <si>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</si>
  <si>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</si>
  <si>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</si>
  <si>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</si>
  <si>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</si>
  <si>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</si>
  <si>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</si>
  <si>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</si>
  <si>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</si>
  <si>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</si>
  <si>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</si>
  <si>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</si>
  <si>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</si>
  <si>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</si>
  <si>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</si>
  <si>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</si>
  <si>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</si>
  <si>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</si>
  <si>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</si>
  <si>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</si>
  <si>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</si>
  <si>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</si>
  <si>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</si>
  <si>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</si>
  <si>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</si>
  <si>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</si>
  <si>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</si>
  <si>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</si>
  <si>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</si>
  <si>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</si>
  <si>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</si>
  <si>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</si>
  <si>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</si>
  <si>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</si>
  <si>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</si>
  <si>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</si>
  <si>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</si>
  <si>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</si>
  <si>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</si>
  <si>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</si>
  <si>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</si>
  <si>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</si>
  <si>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</si>
  <si>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</si>
  <si>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</si>
  <si>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</si>
  <si>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</si>
  <si>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</si>
  <si>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</si>
  <si>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</si>
  <si>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</si>
  <si>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</si>
  <si>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</si>
  <si>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</si>
  <si>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</si>
  <si>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</si>
  <si>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</si>
  <si>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</si>
  <si>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</si>
  <si>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</si>
  <si>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</si>
  <si>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</si>
  <si>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</si>
  <si>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</si>
  <si>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</si>
  <si>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</si>
  <si>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</si>
  <si>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</si>
  <si>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</si>
  <si>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</si>
  <si>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</si>
  <si>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</si>
  <si>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</si>
  <si>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</si>
  <si>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</si>
  <si>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</si>
  <si>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</si>
  <si>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</si>
  <si>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</si>
  <si>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</si>
  <si>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</si>
  <si>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</si>
  <si>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</si>
  <si>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</si>
  <si>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</si>
  <si>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</si>
  <si>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</si>
  <si>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</si>
  <si>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</si>
  <si>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</si>
  <si>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</si>
  <si>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</si>
  <si>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</si>
  <si>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</si>
  <si>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</si>
  <si>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</si>
  <si>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</si>
  <si>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</si>
  <si>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</si>
  <si>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</si>
  <si>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</si>
  <si>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</si>
  <si>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</si>
  <si>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</si>
  <si>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</si>
  <si>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</si>
  <si>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</si>
  <si>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</si>
  <si>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</si>
  <si>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</si>
  <si>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</si>
  <si>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</si>
  <si>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</si>
  <si>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</si>
  <si>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</si>
  <si>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</si>
  <si>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</si>
  <si>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</si>
  <si>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</si>
  <si>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</si>
  <si>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</si>
  <si>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</si>
  <si>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</si>
  <si>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</si>
  <si>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</si>
  <si>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</si>
  <si>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</si>
  <si>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</si>
  <si>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</si>
  <si>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</si>
  <si>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</si>
  <si>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</si>
  <si>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</si>
  <si>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</si>
  <si>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</si>
  <si>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</si>
  <si>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</si>
  <si>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</si>
  <si>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</si>
  <si>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</si>
  <si>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</si>
  <si>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</si>
  <si>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</si>
  <si>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</si>
  <si>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</si>
  <si>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</si>
  <si>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</si>
  <si>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</si>
  <si>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</si>
  <si>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</si>
  <si>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</si>
  <si>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</si>
  <si>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</si>
  <si>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</si>
  <si>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</si>
  <si>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</si>
  <si>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</si>
  <si>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</si>
  <si>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</si>
  <si>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</si>
  <si>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</si>
  <si>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</si>
  <si>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</si>
  <si>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</si>
  <si>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</si>
  <si>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</si>
  <si>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</si>
  <si>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</si>
  <si>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</si>
  <si>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</si>
  <si>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</si>
  <si>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</si>
  <si>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</si>
  <si>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</si>
  <si>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</si>
  <si>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</si>
  <si>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</si>
  <si>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</si>
  <si>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</si>
  <si>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</si>
  <si>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</si>
  <si>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</si>
  <si>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</si>
  <si>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</si>
  <si>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</si>
  <si>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</si>
  <si>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</si>
  <si>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</si>
  <si>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</si>
  <si>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</si>
  <si>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</si>
  <si>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</si>
  <si>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</si>
  <si>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</si>
  <si>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</si>
  <si>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</si>
  <si>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</si>
  <si>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</si>
  <si>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</si>
  <si>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</si>
  <si>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</si>
  <si>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</si>
  <si>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</si>
  <si>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</si>
  <si>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</si>
  <si>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</si>
  <si>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</si>
  <si>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</si>
  <si>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</si>
  <si>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</si>
  <si>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</si>
  <si>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</si>
  <si>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</si>
  <si>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</si>
  <si>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</si>
  <si>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</si>
  <si>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</si>
  <si>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</si>
  <si>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</si>
  <si>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</si>
  <si>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</si>
  <si>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</si>
  <si>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</si>
  <si>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</si>
  <si>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</si>
  <si>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</si>
  <si>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</si>
  <si>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</si>
  <si>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</si>
  <si>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</si>
  <si>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</si>
  <si>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</si>
  <si>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</si>
  <si>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</si>
  <si>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</si>
  <si>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</si>
  <si>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</si>
  <si>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</si>
  <si>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</si>
  <si>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</si>
  <si>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</si>
  <si>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</si>
  <si>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</si>
  <si>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</si>
  <si>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</si>
  <si>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</si>
  <si>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</si>
  <si>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</si>
  <si>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</si>
  <si>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</si>
  <si>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</si>
  <si>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</si>
  <si>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</si>
  <si>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</si>
  <si>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</si>
  <si>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</si>
  <si>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</si>
  <si>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</si>
  <si>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</si>
  <si>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</si>
  <si>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</si>
  <si>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</si>
  <si>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</si>
  <si>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</si>
  <si>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</si>
  <si>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</si>
  <si>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</si>
  <si>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</si>
  <si>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</si>
  <si>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</si>
  <si>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</si>
  <si>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</si>
  <si>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</si>
  <si>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</si>
  <si>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</si>
  <si>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</si>
  <si>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</si>
  <si>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</si>
  <si>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</si>
  <si>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</si>
  <si>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</si>
  <si>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</si>
  <si>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</si>
  <si>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</si>
  <si>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</si>
  <si>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</si>
  <si>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</si>
  <si>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</si>
  <si>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</si>
  <si>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</si>
  <si>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</si>
  <si>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</si>
  <si>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</si>
  <si>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</si>
  <si>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</si>
  <si>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</si>
  <si>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</si>
  <si>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</si>
  <si>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</si>
  <si>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</si>
  <si>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</si>
  <si>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</si>
  <si>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</si>
  <si>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</si>
  <si>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</si>
  <si>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</si>
  <si>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</si>
  <si>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</si>
  <si>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</si>
  <si>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</si>
  <si>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</si>
  <si>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</si>
  <si>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</si>
  <si>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</si>
  <si>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</si>
  <si>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</si>
  <si>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</si>
  <si>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</si>
  <si>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</si>
  <si>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</si>
  <si>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</si>
  <si>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</si>
  <si>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</si>
  <si>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</si>
  <si>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</si>
  <si>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</si>
  <si>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</si>
  <si>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</si>
  <si>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</si>
  <si>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</si>
  <si>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</si>
  <si>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</si>
  <si>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</si>
  <si>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</si>
  <si>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</si>
  <si>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</si>
  <si>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</si>
  <si>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</si>
  <si>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</si>
  <si>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</si>
  <si>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</si>
  <si>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</si>
  <si>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</si>
  <si>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</si>
  <si>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</si>
  <si>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</si>
  <si>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</si>
  <si>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</si>
  <si>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</si>
  <si>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</si>
  <si>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</si>
  <si>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</si>
  <si>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</si>
  <si>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</si>
  <si>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</si>
  <si>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</si>
  <si>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</si>
  <si>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</si>
  <si>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</si>
  <si>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</si>
  <si>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</si>
  <si>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</si>
  <si>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</si>
  <si>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</si>
  <si>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</si>
  <si>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</si>
  <si>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</si>
  <si>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</si>
  <si>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</si>
  <si>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</si>
  <si>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</si>
  <si>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</si>
  <si>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</si>
  <si>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</si>
  <si>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</si>
  <si>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</si>
  <si>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</si>
  <si>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</si>
  <si>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</si>
  <si>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</si>
  <si>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</si>
  <si>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</si>
  <si>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</si>
  <si>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</si>
  <si>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</si>
  <si>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</si>
  <si>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</si>
  <si>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</si>
  <si>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</si>
  <si>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</si>
  <si>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</si>
  <si>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</si>
  <si>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</si>
  <si>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</si>
  <si>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</si>
  <si>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</si>
  <si>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</si>
  <si>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</si>
  <si>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</si>
  <si>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</si>
  <si>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</si>
  <si>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</si>
  <si>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</si>
  <si>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</si>
  <si>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</si>
  <si>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</si>
  <si>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</si>
  <si>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</si>
  <si>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</si>
  <si>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</si>
  <si>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</si>
  <si>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</si>
  <si>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</si>
  <si>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</si>
  <si>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</si>
  <si>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</si>
  <si>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</si>
  <si>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</si>
  <si>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</si>
  <si>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</si>
  <si>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</si>
  <si>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</si>
  <si>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</si>
  <si>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</si>
  <si>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</si>
  <si>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</si>
  <si>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</si>
  <si>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</si>
  <si>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</si>
  <si>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</si>
  <si>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</si>
  <si>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</si>
  <si>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</si>
  <si>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</si>
  <si>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</si>
  <si>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</si>
  <si>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</si>
  <si>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</si>
  <si>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</si>
  <si>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</si>
  <si>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</si>
  <si>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</si>
  <si>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</si>
  <si>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</si>
  <si>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</si>
  <si>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</si>
  <si>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</si>
  <si>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</si>
  <si>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</si>
  <si>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</si>
  <si>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</si>
  <si>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</si>
  <si>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</si>
  <si>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</si>
  <si>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</si>
  <si>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</si>
  <si>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</si>
  <si>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</si>
  <si>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</si>
  <si>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</si>
  <si>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</si>
  <si>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</si>
  <si>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</si>
  <si>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</si>
  <si>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</si>
  <si>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</si>
  <si>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</si>
  <si>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</si>
  <si>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</si>
  <si>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</si>
  <si>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</si>
  <si>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</si>
  <si>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</si>
  <si>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</si>
  <si>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</si>
  <si>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</si>
  <si>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</si>
  <si>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</si>
  <si>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</si>
  <si>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</si>
  <si>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</si>
  <si>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</si>
  <si>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</si>
  <si>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</si>
  <si>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</si>
  <si>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</si>
  <si>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</si>
  <si>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</si>
  <si>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</si>
  <si>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</si>
  <si>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</si>
  <si>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</si>
  <si>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</si>
  <si>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</si>
  <si>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</si>
  <si>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</si>
  <si>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</si>
  <si>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</si>
  <si>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</si>
  <si>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</si>
  <si>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</si>
  <si>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</si>
  <si>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</si>
  <si>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</si>
  <si>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</si>
  <si>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</si>
  <si>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</si>
  <si>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</si>
  <si>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</si>
  <si>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</si>
  <si>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</si>
  <si>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</si>
  <si>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</si>
  <si>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</si>
  <si>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</si>
  <si>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</si>
  <si>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</si>
  <si>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</si>
  <si>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</si>
  <si>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</si>
  <si>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</si>
  <si>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</si>
  <si>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</si>
  <si>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</si>
  <si>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</si>
  <si>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</si>
  <si>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</si>
  <si>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</si>
  <si>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</si>
  <si>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</si>
  <si>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</si>
  <si>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</si>
  <si>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</si>
  <si>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</si>
  <si>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</si>
  <si>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</si>
  <si>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</si>
  <si>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</si>
  <si>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</si>
  <si>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</si>
  <si>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</si>
  <si>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</si>
  <si>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</si>
  <si>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</si>
  <si>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</si>
  <si>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</si>
  <si>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</si>
  <si>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</si>
  <si>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</si>
  <si>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</si>
  <si>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</si>
  <si>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</si>
  <si>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</si>
  <si>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</si>
  <si>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</si>
  <si>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</si>
  <si>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</si>
  <si>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</si>
  <si>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</si>
  <si>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</si>
  <si>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</si>
  <si>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</si>
  <si>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</si>
  <si>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</si>
  <si>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</si>
  <si>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</si>
  <si>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</si>
  <si>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</si>
  <si>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</si>
  <si>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</si>
  <si>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</si>
  <si>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</si>
  <si>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</si>
  <si>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</si>
  <si>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</si>
  <si>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</si>
  <si>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</si>
  <si>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</si>
  <si>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</si>
  <si>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</si>
  <si>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</si>
  <si>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</si>
  <si>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</si>
  <si>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</si>
  <si>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</si>
  <si>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</si>
  <si>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</si>
  <si>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</si>
  <si>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</si>
  <si>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</si>
  <si>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</si>
  <si>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</si>
  <si>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</si>
  <si>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</si>
  <si>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</si>
  <si>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</si>
  <si>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</si>
  <si>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</si>
  <si>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</si>
  <si>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</si>
  <si>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</si>
  <si>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</si>
  <si>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</si>
  <si>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</si>
  <si>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</si>
  <si>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</si>
  <si>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</si>
  <si>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</si>
  <si>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</si>
  <si>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</si>
  <si>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</si>
  <si>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</si>
  <si>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</si>
  <si>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</si>
  <si>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</si>
  <si>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</si>
  <si>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</si>
  <si>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</si>
  <si>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</si>
  <si>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</si>
  <si>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</si>
  <si>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</si>
  <si>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</si>
  <si>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</si>
  <si>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</si>
  <si>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</si>
  <si>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</si>
  <si>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</si>
  <si>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</si>
  <si>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</si>
  <si>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</si>
  <si>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</si>
  <si>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</si>
  <si>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</si>
  <si>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</si>
  <si>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</si>
  <si>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</si>
  <si>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</si>
  <si>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</si>
  <si>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</si>
  <si>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</si>
  <si>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</si>
  <si>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</si>
  <si>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</si>
  <si>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</si>
  <si>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</si>
  <si>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</si>
  <si>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</si>
  <si>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</si>
  <si>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</si>
  <si>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</si>
  <si>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</si>
  <si>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</si>
  <si>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</si>
  <si>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</si>
  <si>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</si>
  <si>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</si>
  <si>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</si>
  <si>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</si>
  <si>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</si>
  <si>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</si>
  <si>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</si>
  <si>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</si>
  <si>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</si>
  <si>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</si>
  <si>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</si>
  <si>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</si>
  <si>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</si>
  <si>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</si>
  <si>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</si>
  <si>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</si>
  <si>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</si>
  <si>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</si>
  <si>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</si>
  <si>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</si>
  <si>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</si>
  <si>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</si>
  <si>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</si>
  <si>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</si>
  <si>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</si>
  <si>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</si>
  <si>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</si>
  <si>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</si>
  <si>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</si>
  <si>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</si>
  <si>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</si>
  <si>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</si>
  <si>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</si>
  <si>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</si>
  <si>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</si>
  <si>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</si>
  <si>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</si>
  <si>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</si>
  <si>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</si>
  <si>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</si>
  <si>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</si>
  <si>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</si>
  <si>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</si>
  <si>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</si>
  <si>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</si>
  <si>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</si>
  <si>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</si>
  <si>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</si>
  <si>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</si>
  <si>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</si>
  <si>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</si>
  <si>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</si>
  <si>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</si>
  <si>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</si>
  <si>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</si>
  <si>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</si>
  <si>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</si>
  <si>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</si>
  <si>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</si>
  <si>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</si>
  <si>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</si>
  <si>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</si>
  <si>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</si>
  <si>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</si>
  <si>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</si>
  <si>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</si>
  <si>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</si>
  <si>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</si>
  <si>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</si>
  <si>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</si>
  <si>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</si>
  <si>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</si>
  <si>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</si>
  <si>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</si>
  <si>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</si>
  <si>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</si>
  <si>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</si>
  <si>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</si>
  <si>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</si>
  <si>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</si>
  <si>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</si>
  <si>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</si>
  <si>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</si>
  <si>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</si>
  <si>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</si>
  <si>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</si>
  <si>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</si>
  <si>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</si>
  <si>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</si>
  <si>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</si>
  <si>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</si>
  <si>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</si>
  <si>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</si>
  <si>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</si>
  <si>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</si>
  <si>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</si>
  <si>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</si>
  <si>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</si>
  <si>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</si>
  <si>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</si>
  <si>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</si>
  <si>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</si>
  <si>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</si>
  <si>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</si>
  <si>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</si>
  <si>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</si>
  <si>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</si>
  <si>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</si>
  <si>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</si>
  <si>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</si>
  <si>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</si>
  <si>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</si>
  <si>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</si>
  <si>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</si>
  <si>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</si>
  <si>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</si>
  <si>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</si>
  <si>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</si>
  <si>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</si>
  <si>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</si>
  <si>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</si>
  <si>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</si>
  <si>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</si>
  <si>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</si>
  <si>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</si>
  <si>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</si>
  <si>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</si>
  <si>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</si>
  <si>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</si>
  <si>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</si>
  <si>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</si>
  <si>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</si>
  <si>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</si>
  <si>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</si>
  <si>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</si>
  <si>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</si>
  <si>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</si>
  <si>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</si>
  <si>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</si>
  <si>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</si>
  <si>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</si>
  <si>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</si>
  <si>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</si>
  <si>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</si>
  <si>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</si>
  <si>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</si>
  <si>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</si>
  <si>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</si>
  <si>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</si>
  <si>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</si>
  <si>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</si>
  <si>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</si>
  <si>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</si>
  <si>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</si>
  <si>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</si>
  <si>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</si>
  <si>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</si>
  <si>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</si>
  <si>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</si>
  <si>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</si>
  <si>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</si>
  <si>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</si>
  <si>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</si>
  <si>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</si>
  <si>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</si>
  <si>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</si>
  <si>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</si>
  <si>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</si>
  <si>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</si>
  <si>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</si>
  <si>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</si>
  <si>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</si>
  <si>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</si>
  <si>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</si>
  <si>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</si>
  <si>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</si>
  <si>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</si>
  <si>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</si>
  <si>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</si>
  <si>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</si>
  <si>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</si>
  <si>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</si>
  <si>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</si>
  <si>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</si>
  <si>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</si>
  <si>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</si>
  <si>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</si>
  <si>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</si>
  <si>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</si>
  <si>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</si>
  <si>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</si>
  <si>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</si>
  <si>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</si>
  <si>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</si>
  <si>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</si>
  <si>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</si>
  <si>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</si>
  <si>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</si>
  <si>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</si>
  <si>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</si>
  <si>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</si>
  <si>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</si>
  <si>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</si>
  <si>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</si>
  <si>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</si>
  <si>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</si>
  <si>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</si>
  <si>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</si>
  <si>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</si>
  <si>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</si>
  <si>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</si>
  <si>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</si>
  <si>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</si>
  <si>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</si>
  <si>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</si>
  <si>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</si>
  <si>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</si>
  <si>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</si>
  <si>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</si>
  <si>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</si>
  <si>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</si>
  <si>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</si>
  <si>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</si>
  <si>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</si>
  <si>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</si>
  <si>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</si>
  <si>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</si>
  <si>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</si>
  <si>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</si>
  <si>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</si>
  <si>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</si>
  <si>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</si>
  <si>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</si>
  <si>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</si>
  <si>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</si>
  <si>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</si>
  <si>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</si>
  <si>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</si>
  <si>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</si>
  <si>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</si>
  <si>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</si>
  <si>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</si>
  <si>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</si>
  <si>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</si>
  <si>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</si>
  <si>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</si>
  <si>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</si>
  <si>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</si>
  <si>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</si>
  <si>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</si>
  <si>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</si>
  <si>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</si>
  <si>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</si>
  <si>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</si>
  <si>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</si>
  <si>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</si>
  <si>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</si>
  <si>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</si>
  <si>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</si>
  <si>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</si>
  <si>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</si>
  <si>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</si>
  <si>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</si>
  <si>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</si>
  <si>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</si>
  <si>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</si>
  <si>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</si>
  <si>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</si>
  <si>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</si>
  <si>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</si>
  <si>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</si>
  <si>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</si>
  <si>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</si>
  <si>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</si>
  <si>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</si>
  <si>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</si>
  <si>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</si>
  <si>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</si>
  <si>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</si>
  <si>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</si>
  <si>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</si>
  <si>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</si>
  <si>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</si>
  <si>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</si>
  <si>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</si>
  <si>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</si>
  <si>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</si>
  <si>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</si>
  <si>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</si>
  <si>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</si>
  <si>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</si>
  <si>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</si>
  <si>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</si>
  <si>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</si>
  <si>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</si>
  <si>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</si>
  <si>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</si>
  <si>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</si>
  <si>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</si>
  <si>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</si>
  <si>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</si>
  <si>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</si>
  <si>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</si>
  <si>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</si>
  <si>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</si>
  <si>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</si>
  <si>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</si>
  <si>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</si>
  <si>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</si>
  <si>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</si>
  <si>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</si>
  <si>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</si>
  <si>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</si>
  <si>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</si>
  <si>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</si>
  <si>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</si>
  <si>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</si>
  <si>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</si>
  <si>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</si>
  <si>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</si>
  <si>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</si>
  <si>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</si>
  <si>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</si>
  <si>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</si>
  <si>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</si>
  <si>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</si>
  <si>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</si>
  <si>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</si>
  <si>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</si>
  <si>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</si>
  <si>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</si>
  <si>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</si>
  <si>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</si>
  <si>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</si>
  <si>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</si>
  <si>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</si>
  <si>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</si>
  <si>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</si>
  <si>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</si>
  <si>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</si>
  <si>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</si>
  <si>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</si>
  <si>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</si>
  <si>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</si>
  <si>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</si>
  <si>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</si>
  <si>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</si>
  <si>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</si>
  <si>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</si>
  <si>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</si>
  <si>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</si>
  <si>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</si>
  <si>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</si>
  <si>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</si>
  <si>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</si>
  <si>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</si>
  <si>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</si>
  <si>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</si>
  <si>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</si>
  <si>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</si>
  <si>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</si>
  <si>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</si>
  <si>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</si>
  <si>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</si>
  <si>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</si>
  <si>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</si>
  <si>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</si>
  <si>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</si>
  <si>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</si>
  <si>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</si>
  <si>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</si>
  <si>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</si>
  <si>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</si>
  <si>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</si>
  <si>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</si>
  <si>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</si>
  <si>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</si>
  <si>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</si>
  <si>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</si>
  <si>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</si>
  <si>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</si>
  <si>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</si>
  <si>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</si>
  <si>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</si>
  <si>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</si>
  <si>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</si>
  <si>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</si>
  <si>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</si>
  <si>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</si>
  <si>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</si>
  <si>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</si>
  <si>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</si>
  <si>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</si>
  <si>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</si>
  <si>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</si>
  <si>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</si>
  <si>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</si>
  <si>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</si>
  <si>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</si>
  <si>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</si>
  <si>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</si>
  <si>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</si>
  <si>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</si>
  <si>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</si>
  <si>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</si>
  <si>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</si>
  <si>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</si>
  <si>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</si>
  <si>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</si>
  <si>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</si>
  <si>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</si>
  <si>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</si>
  <si>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</si>
  <si>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</si>
  <si>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</si>
  <si>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</si>
  <si>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</si>
  <si>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</si>
  <si>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</si>
  <si>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</si>
  <si>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</si>
  <si>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</si>
  <si>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</si>
  <si>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</si>
  <si>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</si>
  <si>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</si>
  <si>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</si>
  <si>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</si>
  <si>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</si>
  <si>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</si>
  <si>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</si>
  <si>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</si>
  <si>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</si>
  <si>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</si>
  <si>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</si>
  <si>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</si>
  <si>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</si>
  <si>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</si>
  <si>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</si>
  <si>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</si>
  <si>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</si>
  <si>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</si>
  <si>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</si>
  <si>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</si>
  <si>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</si>
  <si>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</si>
  <si>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</si>
  <si>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</si>
  <si>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</si>
  <si>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</si>
  <si>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</si>
  <si>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</si>
  <si>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</si>
  <si>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</si>
  <si>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</si>
  <si>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</si>
  <si>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</si>
  <si>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</si>
  <si>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</si>
  <si>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</si>
  <si>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</si>
  <si>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</si>
  <si>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</si>
  <si>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</si>
  <si>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</si>
  <si>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</si>
  <si>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</si>
  <si>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</si>
  <si>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</si>
  <si>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</si>
  <si>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</si>
  <si>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</si>
  <si>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</si>
  <si>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</si>
  <si>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</si>
  <si>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</si>
  <si>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</si>
  <si>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</si>
  <si>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</si>
  <si>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</si>
  <si>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</si>
  <si>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</si>
  <si>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</si>
  <si>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</si>
  <si>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</si>
  <si>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</si>
  <si>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</si>
  <si>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</si>
  <si>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</si>
  <si>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</si>
  <si>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</si>
  <si>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</si>
  <si>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</si>
  <si>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</si>
  <si>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</si>
  <si>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</si>
  <si>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</si>
  <si>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</si>
  <si>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</si>
  <si>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</si>
  <si>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</si>
  <si>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</si>
  <si>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</si>
  <si>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</si>
  <si>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</si>
  <si>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</si>
  <si>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</si>
  <si>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</si>
  <si>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</si>
  <si>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</si>
  <si>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</si>
  <si>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</si>
  <si>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</si>
  <si>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</si>
  <si>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</si>
  <si>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</si>
  <si>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</si>
  <si>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</si>
  <si>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</si>
  <si>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</si>
  <si>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</si>
  <si>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</si>
  <si>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</si>
  <si>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</si>
  <si>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</si>
  <si>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</si>
  <si>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</si>
  <si>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</si>
  <si>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</si>
  <si>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</si>
  <si>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</si>
  <si>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</si>
  <si>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</si>
  <si>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</si>
  <si>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</si>
  <si>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</si>
  <si>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</si>
  <si>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</si>
  <si>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</si>
  <si>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</si>
  <si>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</si>
  <si>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</si>
  <si>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</si>
  <si>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</si>
  <si>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</si>
  <si>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</si>
  <si>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</si>
  <si>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</si>
  <si>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</si>
  <si>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</si>
  <si>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</si>
  <si>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</si>
  <si>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</si>
  <si>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</si>
  <si>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</si>
  <si>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</si>
  <si>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</si>
  <si>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</si>
  <si>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</si>
  <si>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</si>
  <si>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</si>
  <si>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</si>
  <si>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</si>
  <si>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</si>
  <si>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</si>
  <si>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</si>
  <si>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</si>
  <si>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</si>
  <si>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</si>
  <si>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</si>
  <si>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</si>
  <si>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</si>
  <si>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</si>
  <si>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</si>
  <si>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</si>
  <si>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</si>
  <si>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</si>
  <si>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</si>
  <si>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</si>
  <si>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</si>
  <si>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</si>
  <si>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</si>
  <si>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</si>
  <si>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</si>
  <si>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</si>
  <si>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</si>
  <si>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</si>
  <si>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</si>
  <si>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</si>
  <si>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</si>
  <si>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</si>
  <si>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</si>
  <si>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</si>
  <si>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</si>
  <si>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</si>
  <si>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</si>
  <si>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</si>
  <si>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</si>
  <si>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</si>
  <si>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</si>
  <si>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</si>
  <si>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</si>
  <si>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</si>
  <si>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</si>
  <si>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</si>
  <si>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</si>
  <si>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</si>
  <si>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</si>
  <si>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</si>
  <si>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</si>
  <si>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</si>
  <si>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</si>
  <si>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</si>
  <si>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</si>
  <si>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</si>
  <si>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</si>
  <si>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</si>
  <si>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</si>
  <si>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</si>
  <si>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</si>
  <si>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</si>
  <si>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</si>
  <si>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</si>
  <si>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</si>
  <si>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</si>
  <si>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</si>
  <si>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</si>
  <si>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</si>
  <si>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</si>
  <si>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</si>
  <si>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</si>
  <si>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</si>
  <si>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</si>
  <si>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</si>
  <si>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</si>
  <si>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</si>
  <si>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</si>
  <si>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</si>
  <si>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</si>
  <si>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</si>
  <si>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</si>
  <si>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</si>
  <si>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</si>
  <si>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</si>
  <si>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</si>
  <si>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</si>
  <si>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</si>
  <si>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</si>
  <si>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</si>
  <si>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</si>
  <si>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</si>
  <si>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</si>
  <si>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</si>
  <si>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</si>
  <si>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</si>
  <si>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</si>
  <si>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</si>
  <si>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</si>
  <si>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</si>
  <si>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</si>
  <si>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</si>
  <si>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</si>
  <si>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</si>
  <si>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</si>
  <si>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</si>
  <si>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</si>
  <si>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</si>
  <si>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</si>
  <si>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</si>
  <si>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</si>
  <si>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</si>
  <si>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</si>
  <si>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</si>
  <si>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</si>
  <si>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</si>
  <si>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</si>
  <si>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</si>
  <si>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</si>
  <si>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</si>
  <si>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</si>
  <si>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</si>
  <si>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</si>
  <si>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</si>
  <si>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</si>
  <si>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</si>
  <si>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</si>
  <si>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</si>
  <si>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</si>
  <si>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</si>
  <si>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</si>
  <si>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</si>
  <si>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</si>
  <si>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</si>
  <si>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</si>
  <si>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</si>
  <si>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</si>
  <si>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</si>
  <si>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</si>
  <si>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</si>
  <si>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</si>
  <si>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</si>
  <si>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</si>
  <si>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</si>
  <si>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</si>
  <si>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</si>
  <si>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</si>
  <si>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</si>
  <si>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</si>
  <si>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</si>
  <si>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</si>
  <si>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</si>
  <si>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</si>
  <si>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</si>
  <si>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</si>
  <si>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</si>
  <si>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</si>
  <si>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</si>
  <si>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</si>
  <si>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</si>
  <si>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</si>
  <si>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</si>
  <si>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</si>
  <si>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</si>
  <si>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</si>
  <si>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</si>
  <si>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</si>
  <si>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</si>
  <si>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</si>
  <si>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</si>
  <si>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</si>
  <si>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</si>
  <si>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</si>
  <si>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</si>
  <si>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</si>
  <si>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</si>
  <si>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</si>
  <si>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</si>
  <si>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</si>
  <si>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</si>
  <si>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</si>
  <si>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</si>
  <si>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</si>
  <si>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</si>
  <si>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</si>
  <si>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</si>
  <si>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</si>
  <si>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</si>
  <si>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</si>
  <si>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</si>
  <si>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</si>
  <si>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</si>
  <si>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</si>
  <si>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</si>
  <si>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</si>
  <si>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</si>
  <si>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</si>
  <si>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</si>
  <si>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</si>
  <si>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</si>
  <si>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</si>
  <si>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</si>
  <si>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</si>
  <si>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</si>
  <si>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</si>
  <si>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</si>
  <si>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</si>
  <si>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</si>
  <si>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</si>
  <si>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</si>
  <si>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</si>
  <si>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</si>
  <si>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</si>
  <si>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</si>
  <si>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</si>
  <si>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</si>
  <si>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</si>
  <si>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</si>
  <si>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</si>
  <si>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</si>
  <si>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</si>
  <si>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</si>
  <si>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</si>
  <si>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</si>
  <si>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</si>
  <si>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</si>
  <si>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</si>
  <si>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</si>
  <si>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</si>
  <si>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</si>
  <si>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</si>
  <si>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</si>
  <si>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</si>
  <si>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</si>
  <si>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</si>
  <si>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</si>
  <si>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</si>
  <si>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</si>
  <si>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</si>
  <si>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</si>
  <si>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</si>
  <si>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</si>
  <si>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</si>
  <si>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</si>
  <si>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</si>
  <si>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</si>
  <si>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</si>
  <si>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</si>
  <si>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</si>
  <si>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</si>
  <si>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</si>
  <si>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</si>
  <si>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</si>
  <si>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</si>
  <si>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</si>
  <si>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</si>
  <si>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</si>
  <si>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</si>
  <si>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</si>
  <si>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</si>
  <si>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</si>
  <si>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</si>
  <si>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</si>
  <si>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</si>
  <si>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</si>
  <si>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</si>
  <si>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</si>
  <si>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</si>
  <si>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</si>
  <si>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</si>
  <si>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</si>
  <si>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</si>
  <si>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</si>
  <si>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</si>
  <si>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</si>
  <si>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</si>
  <si>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</si>
  <si>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</si>
  <si>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</si>
  <si>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</si>
  <si>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</si>
  <si>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</si>
  <si>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</si>
  <si>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</si>
  <si>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</si>
  <si>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</si>
  <si>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</si>
  <si>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</si>
  <si>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</si>
  <si>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</si>
  <si>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</si>
  <si>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</si>
  <si>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</si>
  <si>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</si>
  <si>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</si>
  <si>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</si>
  <si>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</si>
  <si>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</si>
  <si>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</si>
  <si>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</si>
  <si>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</si>
  <si>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</si>
  <si>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</si>
  <si>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</si>
  <si>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</si>
  <si>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</si>
  <si>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</si>
  <si>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</si>
  <si>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</si>
  <si>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</si>
  <si>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</si>
  <si>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</si>
  <si>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</si>
  <si>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</si>
  <si>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</si>
  <si>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</si>
  <si>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</si>
  <si>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</si>
  <si>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</si>
  <si>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</si>
  <si>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</si>
  <si>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</si>
  <si>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</si>
  <si>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</si>
  <si>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</si>
  <si>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</si>
  <si>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</si>
  <si>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</si>
  <si>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</si>
  <si>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</si>
  <si>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</si>
  <si>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</si>
  <si>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</si>
  <si>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</si>
  <si>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</si>
  <si>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</si>
  <si>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</si>
  <si>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</si>
  <si>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</si>
  <si>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</si>
  <si>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</si>
  <si>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</si>
  <si>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</si>
  <si>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</si>
  <si>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</si>
  <si>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</si>
  <si>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</si>
  <si>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</si>
  <si>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</si>
  <si>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</si>
  <si>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</si>
  <si>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</si>
  <si>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</si>
  <si>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</si>
  <si>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</si>
  <si>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</si>
  <si>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</si>
  <si>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</si>
  <si>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</si>
  <si>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</si>
  <si>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</si>
  <si>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</si>
  <si>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</si>
  <si>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</si>
  <si>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</si>
  <si>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</si>
  <si>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</si>
  <si>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</si>
  <si>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</si>
  <si>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</si>
  <si>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</si>
  <si>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</si>
  <si>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</si>
  <si>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</si>
  <si>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</si>
  <si>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</si>
  <si>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</si>
  <si>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</si>
  <si>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</si>
  <si>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</si>
  <si>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</si>
  <si>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</si>
  <si>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</si>
  <si>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</si>
  <si>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</si>
  <si>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</si>
  <si>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</si>
  <si>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</si>
  <si>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</si>
  <si>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</si>
  <si>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</si>
  <si>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</si>
  <si>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</si>
  <si>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</si>
  <si>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</si>
  <si>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</si>
  <si>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</si>
  <si>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</si>
  <si>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</si>
  <si>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</si>
  <si>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</si>
  <si>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</si>
  <si>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</si>
  <si>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</si>
  <si>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</si>
  <si>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</si>
  <si>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</si>
  <si>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</si>
  <si>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</si>
  <si>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</si>
  <si>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</si>
  <si>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</si>
  <si>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</si>
  <si>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</si>
  <si>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</si>
  <si>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</si>
  <si>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</si>
  <si>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</si>
  <si>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</si>
  <si>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</si>
  <si>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</si>
  <si>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</si>
  <si>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</si>
  <si>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</si>
  <si>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</si>
  <si>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</si>
  <si>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</si>
  <si>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</si>
  <si>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</si>
  <si>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</si>
  <si>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</si>
  <si>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</si>
  <si>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</si>
  <si>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</si>
  <si>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</si>
  <si>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</si>
  <si>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</si>
  <si>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</si>
  <si>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</si>
  <si>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</si>
  <si>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</si>
  <si>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</si>
  <si>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</si>
  <si>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</si>
  <si>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</si>
  <si>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</si>
  <si>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</si>
  <si>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</si>
  <si>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</si>
  <si>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</si>
  <si>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</si>
  <si>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</si>
  <si>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</si>
  <si>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</si>
  <si>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</si>
  <si>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</si>
  <si>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</si>
  <si>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</si>
  <si>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</si>
  <si>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</si>
  <si>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</si>
  <si>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</si>
  <si>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</si>
  <si>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</si>
  <si>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</si>
  <si>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</si>
  <si>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</si>
  <si>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</si>
  <si>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</si>
  <si>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</si>
  <si>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</si>
  <si>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</si>
  <si>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</si>
  <si>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</si>
  <si>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</si>
  <si>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</si>
  <si>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</si>
  <si>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</si>
  <si>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</si>
  <si>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</si>
  <si>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</si>
  <si>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</si>
  <si>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</si>
  <si>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</si>
  <si>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</si>
  <si>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</si>
  <si>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</si>
  <si>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</si>
  <si>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</si>
  <si>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</si>
  <si>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</si>
  <si>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</si>
  <si>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</si>
  <si>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</si>
  <si>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</si>
  <si>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</si>
  <si>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</si>
  <si>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</si>
  <si>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</si>
  <si>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</si>
  <si>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</si>
  <si>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</si>
  <si>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</si>
  <si>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</si>
  <si>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</si>
  <si>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</si>
  <si>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</si>
  <si>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</si>
  <si>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</si>
  <si>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</si>
  <si>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</si>
  <si>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</si>
  <si>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</si>
  <si>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</si>
  <si>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</si>
  <si>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</si>
  <si>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</si>
  <si>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</si>
  <si>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</si>
  <si>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</si>
  <si>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</si>
  <si>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</si>
  <si>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</si>
  <si>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</si>
  <si>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</si>
  <si>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</si>
  <si>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</si>
  <si>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</si>
  <si>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</si>
  <si>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</si>
  <si>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</si>
  <si>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</si>
  <si>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</si>
  <si>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</si>
  <si>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</si>
  <si>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</si>
  <si>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</si>
  <si>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</si>
  <si>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</si>
  <si>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</si>
  <si>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</si>
  <si>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</si>
  <si>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</si>
  <si>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</si>
  <si>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</si>
  <si>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</si>
  <si>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</si>
  <si>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</si>
  <si>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</si>
  <si>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</si>
  <si>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</si>
  <si>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</si>
  <si>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</si>
  <si>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</si>
  <si>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</si>
  <si>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</si>
  <si>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</si>
  <si>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</si>
  <si>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</si>
  <si>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</si>
  <si>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</si>
  <si>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</si>
  <si>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</si>
  <si>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</si>
  <si>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</si>
  <si>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</si>
  <si>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</si>
  <si>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</si>
  <si>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</si>
  <si>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</si>
  <si>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</si>
  <si>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</si>
  <si>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</si>
  <si>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</si>
  <si>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</si>
  <si>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</si>
  <si>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</si>
  <si>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</si>
  <si>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</si>
  <si>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</si>
  <si>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</si>
  <si>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</si>
  <si>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</si>
  <si>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</si>
  <si>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</si>
  <si>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</si>
  <si>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</si>
  <si>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</si>
  <si>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</si>
  <si>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</si>
  <si>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</si>
  <si>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</si>
  <si>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</si>
  <si>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</si>
  <si>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</si>
  <si>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</si>
  <si>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</si>
  <si>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</si>
  <si>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</si>
  <si>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</si>
  <si>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</si>
  <si>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</si>
  <si>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</si>
  <si>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</si>
  <si>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</si>
  <si>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</si>
  <si>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</si>
  <si>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</si>
  <si>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</si>
  <si>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</si>
  <si>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</si>
  <si>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</si>
  <si>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</si>
  <si>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</si>
  <si>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</si>
  <si>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</si>
  <si>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</si>
  <si>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</si>
  <si>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</si>
  <si>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</si>
  <si>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</si>
  <si>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</si>
  <si>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</si>
  <si>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</si>
  <si>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</si>
  <si>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</si>
  <si>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</si>
  <si>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</si>
  <si>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</si>
  <si>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</si>
  <si>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</si>
  <si>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</si>
  <si>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</si>
  <si>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</si>
  <si>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</si>
  <si>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</si>
  <si>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</si>
  <si>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</si>
  <si>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</si>
  <si>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</si>
  <si>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</si>
  <si>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</si>
  <si>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</si>
  <si>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</si>
  <si>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</si>
  <si>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</si>
  <si>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</si>
  <si>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</si>
  <si>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</si>
  <si>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</si>
  <si>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</si>
  <si>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</si>
  <si>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</si>
  <si>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</si>
  <si>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</si>
  <si>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</si>
  <si>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</si>
  <si>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</si>
  <si>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</si>
  <si>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</si>
  <si>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</si>
  <si>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</si>
  <si>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</si>
  <si>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</si>
  <si>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</si>
  <si>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</si>
  <si>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</si>
  <si>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</si>
  <si>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</si>
  <si>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</si>
  <si>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</si>
  <si>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</si>
  <si>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</si>
  <si>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</si>
  <si>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</si>
  <si>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</si>
  <si>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</si>
  <si>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</si>
  <si>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</si>
  <si>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</si>
  <si>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</si>
  <si>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</si>
  <si>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</si>
  <si>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</si>
  <si>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</si>
  <si>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</si>
  <si>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</si>
  <si>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</si>
  <si>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</si>
  <si>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</si>
  <si>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</si>
  <si>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</si>
  <si>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</si>
  <si>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</si>
  <si>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</si>
  <si>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</si>
  <si>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</si>
  <si>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</si>
  <si>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</si>
  <si>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</si>
  <si>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</si>
  <si>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</si>
  <si>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</si>
  <si>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</si>
  <si>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</si>
  <si>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</si>
  <si>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</si>
  <si>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</si>
  <si>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</si>
  <si>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</si>
  <si>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</si>
  <si>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</si>
  <si>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</si>
  <si>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</si>
  <si>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</si>
  <si>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</si>
  <si>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</si>
  <si>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</si>
  <si>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</si>
  <si>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</si>
  <si>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</si>
  <si>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</si>
  <si>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</si>
  <si>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</si>
  <si>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</si>
  <si>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</si>
  <si>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</si>
  <si>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</si>
  <si>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</si>
  <si>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</si>
  <si>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</si>
  <si>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</si>
  <si>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</si>
  <si>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</si>
  <si>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</si>
  <si>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</si>
  <si>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</si>
  <si>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</si>
  <si>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</si>
  <si>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</si>
  <si>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</si>
  <si>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</si>
  <si>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</si>
  <si>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</si>
  <si>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</si>
  <si>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</si>
  <si>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</si>
  <si>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</si>
  <si>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</si>
  <si>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</si>
  <si>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</si>
  <si>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</si>
  <si>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</si>
  <si>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</si>
  <si>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</si>
  <si>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</si>
  <si>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</si>
  <si>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</si>
  <si>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</si>
  <si>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</si>
  <si>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</si>
  <si>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</si>
  <si>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</si>
  <si>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</si>
  <si>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</si>
  <si>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</si>
  <si>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</si>
  <si>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</si>
  <si>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</si>
  <si>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</si>
  <si>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</si>
  <si>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</si>
  <si>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</si>
  <si>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</si>
  <si>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</si>
  <si>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</si>
  <si>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</si>
  <si>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</si>
  <si>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</si>
  <si>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</si>
  <si>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</si>
  <si>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</si>
  <si>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</si>
  <si>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</si>
  <si>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</si>
  <si>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</si>
  <si>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</si>
  <si>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</si>
  <si>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</si>
  <si>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</si>
  <si>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</si>
  <si>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</si>
  <si>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</si>
  <si>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</si>
  <si>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</si>
  <si>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</si>
  <si>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</si>
  <si>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</si>
  <si>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</si>
  <si>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</si>
  <si>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</si>
  <si>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</si>
  <si>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</si>
  <si>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</si>
  <si>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</si>
  <si>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</si>
  <si>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</si>
  <si>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</si>
  <si>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</si>
  <si>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</si>
  <si>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</si>
  <si>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</si>
  <si>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</si>
  <si>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</si>
  <si>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</si>
  <si>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</si>
  <si>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</si>
  <si>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</si>
  <si>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</si>
  <si>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</si>
  <si>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</si>
  <si>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</si>
  <si>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</si>
  <si>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</si>
  <si>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</si>
  <si>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</si>
  <si>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</si>
  <si>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</si>
  <si>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</si>
  <si>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</si>
  <si>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</si>
  <si>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</si>
  <si>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</si>
  <si>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</si>
  <si>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</si>
  <si>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</si>
  <si>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</si>
  <si>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</si>
  <si>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</si>
  <si>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</si>
  <si>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</si>
  <si>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</si>
  <si>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</si>
  <si>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</si>
  <si>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</si>
  <si>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</si>
  <si>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</si>
  <si>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</si>
  <si>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</si>
  <si>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</si>
  <si>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</si>
  <si>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</si>
  <si>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</si>
  <si>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</si>
  <si>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</si>
  <si>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</si>
  <si>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</si>
  <si>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</si>
  <si>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</si>
  <si>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</si>
  <si>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</si>
  <si>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</si>
  <si>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</si>
  <si>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</si>
  <si>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</si>
  <si>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</si>
  <si>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</si>
  <si>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</si>
  <si>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</si>
  <si>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</si>
  <si>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</si>
  <si>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</si>
  <si>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</si>
  <si>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</si>
  <si>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</si>
  <si>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</si>
  <si>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</si>
  <si>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</si>
  <si>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</si>
  <si>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</si>
  <si>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</si>
  <si>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</si>
  <si>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</si>
  <si>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</si>
  <si>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</si>
  <si>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</si>
  <si>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</si>
  <si>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</si>
  <si>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</si>
  <si>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</si>
  <si>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</si>
  <si>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</si>
  <si>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</si>
  <si>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</si>
  <si>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</si>
  <si>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</si>
  <si>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</si>
  <si>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</si>
  <si>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</si>
  <si>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</si>
  <si>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</si>
  <si>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</si>
  <si>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</si>
  <si>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</si>
  <si>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</si>
  <si>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</si>
  <si>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</si>
  <si>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</si>
  <si>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</si>
  <si>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</si>
  <si>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</si>
  <si>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</si>
  <si>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</si>
  <si>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</si>
  <si>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</si>
  <si>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</si>
  <si>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</si>
  <si>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</si>
  <si>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</si>
  <si>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</si>
  <si>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</si>
  <si>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</si>
  <si>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</si>
  <si>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</si>
  <si>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</si>
  <si>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</si>
  <si>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</si>
  <si>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</si>
  <si>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</si>
  <si>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</si>
  <si>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</si>
  <si>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</si>
  <si>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</si>
  <si>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</si>
  <si>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</si>
  <si>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</si>
  <si>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</si>
  <si>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</si>
  <si>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</si>
  <si>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</si>
  <si>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</si>
  <si>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</si>
  <si>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</si>
  <si>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</si>
  <si>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</si>
  <si>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</si>
  <si>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</si>
  <si>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</si>
  <si>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</si>
  <si>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</si>
  <si>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</si>
  <si>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</si>
  <si>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</si>
  <si>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</si>
  <si>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</si>
  <si>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</si>
  <si>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</si>
  <si>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</si>
  <si>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</si>
  <si>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</si>
  <si>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</si>
  <si>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</si>
  <si>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</si>
  <si>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</si>
  <si>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</si>
  <si>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</si>
  <si>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</si>
  <si>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</si>
  <si>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</si>
  <si>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</si>
  <si>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</si>
  <si>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</si>
  <si>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</si>
  <si>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</si>
  <si>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</si>
  <si>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</si>
  <si>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</si>
  <si>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</si>
  <si>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</si>
  <si>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</si>
  <si>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</si>
  <si>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</si>
  <si>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</si>
  <si>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</si>
  <si>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</si>
  <si>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</si>
  <si>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</si>
  <si>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</si>
  <si>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</si>
  <si>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</si>
  <si>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</si>
  <si>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</si>
  <si>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</si>
  <si>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</si>
  <si>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</si>
  <si>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</si>
  <si>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</si>
  <si>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</si>
  <si>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</si>
  <si>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</si>
  <si>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</si>
  <si>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</si>
  <si>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</si>
  <si>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</si>
  <si>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</si>
  <si>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</si>
  <si>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</si>
  <si>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</si>
  <si>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</si>
  <si>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</si>
  <si>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</si>
  <si>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</si>
  <si>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</si>
  <si>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</si>
  <si>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</si>
  <si>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</si>
  <si>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</si>
  <si>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</si>
  <si>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</si>
  <si>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</si>
  <si>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</si>
  <si>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</si>
  <si>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</si>
  <si>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</si>
  <si>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</si>
  <si>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</si>
  <si>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</si>
  <si>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</si>
  <si>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</si>
  <si>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</si>
  <si>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</si>
  <si>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</si>
  <si>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</si>
  <si>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</si>
  <si>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</si>
  <si>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</si>
  <si>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</si>
  <si>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</si>
  <si>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</si>
  <si>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</si>
  <si>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</si>
  <si>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</si>
  <si>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</si>
  <si>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</si>
  <si>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</si>
  <si>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</si>
  <si>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</si>
  <si>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</si>
  <si>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</si>
  <si>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</si>
  <si>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</si>
  <si>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</si>
  <si>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</si>
  <si>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</si>
  <si>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</si>
  <si>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</si>
  <si>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</si>
  <si>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</si>
  <si>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</si>
  <si>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</si>
  <si>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</si>
  <si>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</si>
  <si>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</si>
  <si>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</si>
  <si>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</si>
  <si>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</si>
  <si>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</si>
  <si>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</si>
  <si>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</si>
  <si>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</si>
  <si>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</si>
  <si>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</si>
  <si>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</si>
  <si>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</si>
  <si>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</si>
  <si>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</si>
  <si>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</si>
  <si>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</si>
  <si>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</si>
  <si>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</si>
  <si>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</si>
  <si>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</si>
  <si>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</si>
  <si>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</si>
  <si>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</si>
  <si>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</si>
  <si>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</si>
  <si>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</si>
  <si>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</si>
  <si>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</si>
  <si>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</si>
  <si>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</si>
  <si>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</si>
  <si>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</si>
  <si>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</si>
  <si>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</si>
  <si>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</si>
  <si>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</si>
  <si>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</si>
  <si>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</si>
  <si>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</si>
  <si>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</si>
  <si>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</si>
  <si>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</si>
  <si>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</si>
  <si>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</si>
  <si>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</si>
  <si>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</si>
  <si>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</si>
  <si>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</si>
  <si>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</si>
  <si>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</si>
  <si>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</si>
  <si>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</si>
  <si>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</si>
  <si>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</si>
  <si>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</si>
  <si>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</si>
  <si>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</si>
  <si>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</si>
  <si>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</si>
  <si>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</si>
  <si>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</si>
  <si>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</si>
  <si>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</si>
  <si>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</si>
  <si>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</si>
  <si>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</si>
  <si>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</si>
  <si>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</si>
  <si>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</si>
  <si>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</si>
  <si>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</si>
  <si>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</si>
  <si>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</si>
  <si>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</si>
  <si>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</si>
  <si>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</si>
  <si>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</si>
  <si>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</si>
  <si>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</si>
  <si>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</si>
  <si>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</si>
  <si>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</si>
  <si>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</si>
  <si>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</si>
  <si>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</si>
  <si>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</si>
  <si>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</si>
  <si>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</si>
  <si>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</si>
  <si>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</si>
  <si>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</si>
  <si>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</si>
  <si>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</si>
  <si>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</si>
  <si>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</si>
  <si>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</si>
  <si>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</si>
  <si>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</si>
  <si>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</si>
  <si>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</si>
  <si>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</si>
  <si>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</si>
  <si>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</si>
  <si>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</si>
  <si>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</si>
  <si>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</si>
  <si>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</si>
  <si>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</si>
  <si>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</si>
  <si>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</si>
  <si>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</si>
  <si>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</si>
  <si>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</si>
  <si>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</si>
  <si>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</si>
  <si>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</si>
  <si>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</si>
  <si>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</si>
  <si>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</si>
  <si>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</si>
  <si>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</si>
  <si>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</si>
  <si>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</si>
  <si>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</si>
  <si>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</si>
  <si>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</si>
  <si>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</si>
  <si>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</si>
  <si>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</si>
  <si>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</si>
  <si>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</si>
  <si>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</si>
  <si>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</si>
  <si>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</si>
  <si>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</si>
  <si>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</si>
  <si>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</si>
  <si>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</si>
  <si>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</si>
  <si>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</si>
  <si>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</si>
  <si>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</si>
  <si>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</si>
  <si>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</si>
  <si>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</si>
  <si>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</si>
  <si>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</si>
  <si>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</si>
  <si>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</si>
  <si>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</si>
  <si>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</si>
  <si>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</si>
  <si>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</si>
  <si>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</si>
  <si>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</si>
  <si>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</si>
  <si>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</si>
  <si>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</si>
  <si>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</si>
  <si>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</si>
  <si>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</si>
  <si>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</si>
  <si>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</si>
  <si>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</si>
  <si>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</si>
  <si>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</si>
  <si>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</si>
  <si>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</si>
  <si>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</si>
  <si>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</si>
  <si>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</si>
  <si>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</si>
  <si>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</si>
  <si>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</si>
  <si>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</si>
  <si>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</si>
  <si>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</si>
  <si>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</si>
  <si>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</si>
  <si>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</si>
  <si>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</si>
  <si>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</si>
  <si>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</si>
  <si>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</si>
  <si>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</si>
  <si>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</si>
  <si>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</si>
  <si>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</si>
  <si>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</si>
  <si>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</si>
  <si>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</si>
  <si>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</si>
  <si>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</si>
  <si>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</si>
  <si>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</si>
  <si>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</si>
  <si>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</si>
  <si>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</si>
  <si>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</si>
  <si>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</si>
  <si>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</si>
  <si>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</si>
  <si>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</si>
  <si>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</si>
  <si>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</si>
  <si>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</si>
  <si>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</si>
  <si>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</si>
  <si>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</si>
  <si>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</si>
  <si>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</si>
  <si>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</si>
  <si>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</si>
  <si>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</si>
  <si>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</si>
  <si>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</si>
  <si>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</si>
  <si>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</si>
  <si>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</si>
  <si>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</si>
  <si>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</si>
  <si>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</si>
  <si>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</si>
  <si>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</si>
  <si>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</si>
  <si>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</si>
  <si>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</si>
  <si>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</si>
  <si>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</si>
  <si>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</si>
  <si>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</si>
  <si>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</si>
  <si>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</si>
  <si>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</si>
  <si>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</si>
  <si>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</si>
  <si>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</si>
  <si>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</si>
  <si>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</si>
  <si>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</si>
  <si>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</si>
  <si>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</si>
  <si>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</si>
  <si>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</si>
  <si>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</si>
  <si>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</si>
  <si>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</si>
  <si>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</si>
  <si>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</si>
  <si>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</si>
  <si>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</si>
  <si>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</si>
  <si>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</si>
  <si>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</si>
  <si>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</si>
  <si>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</si>
  <si>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</si>
  <si>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</si>
  <si>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</si>
  <si>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</si>
  <si>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</si>
  <si>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</si>
  <si>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</si>
  <si>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</si>
  <si>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</si>
  <si>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</si>
  <si>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</si>
  <si>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</si>
  <si>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</si>
  <si>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</si>
  <si>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</si>
  <si>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</si>
  <si>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</si>
  <si>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</si>
  <si>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</si>
  <si>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</si>
  <si>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</si>
  <si>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</si>
  <si>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</si>
  <si>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</si>
  <si>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</si>
  <si>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</si>
  <si>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</si>
  <si>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</si>
  <si>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</si>
  <si>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</si>
  <si>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</si>
  <si>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</si>
  <si>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</si>
  <si>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</si>
  <si>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</si>
  <si>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</si>
  <si>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</si>
  <si>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</si>
  <si>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</si>
  <si>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</si>
  <si>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</si>
  <si>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</si>
  <si>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</si>
  <si>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</si>
  <si>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</si>
  <si>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</si>
  <si>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</si>
  <si>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</si>
  <si>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</si>
  <si>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</si>
  <si>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</si>
  <si>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</si>
  <si>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</si>
  <si>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</si>
  <si>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</si>
  <si>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</si>
  <si>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</si>
  <si>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</si>
  <si>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</si>
  <si>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</si>
  <si>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</si>
  <si>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</si>
  <si>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</si>
  <si>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</si>
  <si>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</si>
  <si>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</si>
  <si>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</si>
  <si>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</si>
  <si>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</si>
  <si>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</si>
  <si>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</si>
  <si>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</si>
  <si>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</si>
  <si>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</si>
  <si>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</si>
  <si>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</si>
  <si>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</si>
  <si>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</si>
  <si>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</si>
  <si>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</si>
  <si>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</si>
  <si>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</si>
  <si>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</si>
  <si>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</si>
  <si>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</si>
  <si>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</si>
  <si>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</si>
  <si>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</si>
  <si>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</si>
  <si>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</si>
  <si>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</si>
  <si>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</si>
  <si>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</si>
  <si>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</si>
  <si>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</si>
  <si>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</si>
  <si>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</si>
  <si>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</si>
  <si>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</si>
  <si>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</si>
  <si>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</si>
  <si>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</si>
  <si>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</si>
  <si>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</si>
  <si>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</si>
  <si>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</si>
  <si>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</si>
  <si>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</si>
  <si>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</si>
  <si>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</si>
  <si>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</si>
  <si>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</si>
  <si>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</si>
  <si>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</si>
  <si>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</si>
  <si>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</si>
  <si>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</si>
  <si>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</si>
  <si>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</si>
  <si>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</si>
  <si>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</si>
  <si>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</si>
  <si>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</si>
  <si>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</si>
  <si>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</si>
  <si>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</si>
  <si>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</si>
  <si>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</si>
  <si>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</si>
  <si>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</si>
  <si>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</si>
  <si>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</si>
  <si>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</si>
  <si>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</si>
  <si>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</si>
  <si>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</si>
  <si>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</si>
  <si>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</si>
  <si>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</si>
  <si>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</si>
  <si>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</si>
  <si>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</si>
  <si>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</si>
  <si>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</si>
  <si>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</si>
  <si>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</si>
  <si>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</si>
  <si>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</si>
  <si>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</si>
  <si>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</si>
  <si>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</si>
  <si>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</si>
  <si>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</si>
  <si>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</si>
  <si>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</si>
  <si>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</si>
  <si>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</si>
  <si>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</si>
  <si>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</si>
  <si>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</si>
  <si>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</si>
  <si>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</si>
  <si>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</si>
  <si>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</si>
  <si>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</si>
  <si>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</si>
  <si>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</si>
  <si>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</si>
  <si>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</si>
  <si>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</si>
  <si>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</si>
  <si>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</si>
  <si>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</si>
  <si>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</si>
  <si>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</si>
  <si>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</si>
  <si>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</si>
  <si>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</si>
  <si>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</si>
  <si>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</si>
  <si>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</si>
  <si>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</si>
  <si>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</si>
  <si>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</si>
  <si>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</si>
  <si>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</si>
  <si>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</si>
  <si>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</si>
  <si>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</si>
  <si>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</si>
  <si>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</si>
  <si>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</si>
  <si>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</si>
  <si>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</si>
  <si>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</si>
  <si>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</si>
  <si>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</si>
  <si>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</si>
  <si>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</si>
  <si>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</si>
  <si>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</si>
  <si>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</si>
  <si>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</si>
  <si>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</si>
  <si>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</si>
  <si>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</si>
  <si>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</si>
  <si>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</si>
  <si>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</si>
  <si>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</si>
  <si>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</si>
  <si>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</si>
  <si>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</si>
  <si>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</si>
  <si>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</si>
  <si>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</si>
  <si>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</si>
  <si>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</si>
  <si>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</si>
  <si>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</si>
  <si>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</si>
  <si>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</si>
  <si>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</si>
  <si>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</si>
  <si>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</si>
  <si>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</si>
  <si>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</si>
  <si>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</si>
  <si>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</si>
  <si>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</si>
  <si>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</si>
  <si>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</si>
  <si>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</si>
  <si>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</si>
  <si>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</si>
  <si>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</si>
  <si>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</si>
  <si>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</si>
  <si>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</si>
  <si>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</si>
  <si>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</si>
  <si>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</si>
  <si>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</si>
  <si>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</si>
  <si>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</si>
  <si>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</si>
  <si>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</si>
  <si>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</si>
  <si>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</si>
  <si>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</si>
  <si>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</si>
  <si>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</si>
  <si>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</si>
  <si>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</si>
  <si>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</si>
  <si>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</si>
  <si>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</si>
  <si>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</si>
  <si>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</si>
  <si>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</si>
  <si>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</si>
  <si>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</si>
  <si>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</si>
  <si>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</si>
  <si>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</si>
  <si>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</si>
  <si>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</si>
  <si>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</si>
  <si>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</si>
  <si>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</si>
  <si>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</si>
  <si>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</si>
  <si>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</si>
  <si>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</si>
  <si>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</si>
  <si>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</si>
  <si>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</si>
  <si>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</si>
  <si>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</si>
  <si>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</si>
  <si>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</si>
  <si>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</si>
  <si>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</si>
  <si>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</si>
  <si>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</si>
  <si>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</si>
  <si>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</si>
  <si>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</si>
  <si>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</si>
  <si>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</si>
  <si>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</si>
  <si>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</si>
  <si>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</si>
  <si>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</si>
  <si>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</si>
  <si>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</si>
  <si>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</si>
  <si>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</si>
  <si>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</si>
  <si>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</si>
  <si>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</si>
  <si>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</si>
  <si>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</si>
  <si>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</si>
  <si>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</si>
  <si>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</si>
  <si>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</si>
  <si>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</si>
  <si>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</si>
  <si>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</si>
  <si>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</si>
  <si>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</si>
  <si>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</si>
  <si>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</si>
  <si>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</si>
  <si>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</si>
  <si>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</si>
  <si>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</si>
  <si>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</si>
  <si>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</si>
  <si>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</si>
  <si>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</si>
  <si>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</si>
  <si>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</si>
  <si>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</si>
  <si>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</si>
  <si>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</si>
  <si>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</si>
  <si>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</si>
  <si>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</si>
  <si>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</si>
  <si>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</si>
  <si>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</si>
  <si>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</si>
  <si>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</si>
  <si>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</si>
  <si>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</si>
  <si>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</si>
  <si>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</si>
  <si>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</si>
  <si>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</si>
  <si>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</si>
  <si>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</si>
  <si>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</si>
  <si>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</si>
  <si>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</si>
  <si>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</si>
  <si>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</si>
  <si>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</si>
  <si>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</si>
  <si>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</si>
  <si>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</si>
  <si>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</si>
  <si>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</si>
  <si>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</si>
  <si>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</si>
  <si>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</si>
  <si>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</si>
  <si>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</si>
  <si>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</si>
  <si>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</si>
  <si>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</si>
  <si>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</si>
  <si>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</si>
  <si>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</si>
  <si>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</si>
  <si>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</si>
  <si>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</si>
  <si>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</si>
  <si>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</si>
  <si>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</si>
  <si>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</si>
  <si>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</si>
  <si>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</si>
  <si>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</si>
  <si>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</si>
  <si>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</si>
  <si>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</si>
  <si>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</si>
  <si>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</si>
  <si>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</si>
  <si>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</si>
  <si>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</si>
  <si>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</si>
  <si>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</si>
  <si>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</si>
  <si>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</si>
  <si>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</si>
  <si>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</si>
  <si>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</si>
  <si>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</si>
  <si>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</si>
  <si>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</si>
  <si>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</si>
  <si>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</si>
  <si>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</si>
  <si>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</si>
  <si>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</si>
  <si>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</si>
  <si>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</si>
  <si>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</si>
  <si>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</si>
  <si>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</si>
  <si>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</si>
  <si>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</si>
  <si>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</si>
  <si>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</si>
  <si>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</si>
  <si>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</si>
  <si>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</si>
  <si>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</si>
  <si>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</si>
  <si>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</si>
  <si>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</si>
  <si>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</si>
  <si>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</si>
  <si>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</si>
  <si>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</si>
  <si>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</si>
  <si>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</si>
  <si>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</si>
  <si>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</si>
  <si>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</si>
  <si>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</si>
  <si>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</si>
  <si>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</si>
  <si>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</si>
  <si>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</si>
  <si>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</si>
  <si>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</si>
  <si>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</si>
  <si>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</si>
  <si>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</si>
  <si>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</si>
  <si>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</si>
  <si>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</si>
  <si>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</si>
  <si>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</si>
  <si>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</si>
  <si>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</si>
  <si>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</si>
  <si>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</si>
  <si>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</si>
  <si>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</si>
  <si>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</si>
  <si>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</si>
  <si>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</si>
  <si>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</si>
  <si>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</si>
  <si>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</si>
  <si>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</si>
  <si>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</si>
  <si>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</si>
  <si>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</si>
  <si>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</si>
  <si>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</si>
  <si>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</si>
  <si>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</si>
  <si>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</si>
  <si>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</si>
  <si>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</si>
  <si>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</si>
  <si>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</si>
  <si>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</si>
  <si>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</si>
  <si>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</si>
  <si>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</si>
  <si>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</si>
  <si>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</si>
  <si>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</si>
  <si>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</si>
  <si>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</si>
  <si>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</si>
  <si>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</si>
  <si>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</si>
  <si>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</si>
  <si>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</si>
  <si>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</si>
  <si>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</si>
  <si>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</si>
  <si>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</si>
  <si>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</si>
  <si>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</si>
  <si>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</si>
  <si>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</si>
  <si>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</si>
  <si>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</si>
  <si>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</si>
  <si>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</si>
  <si>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</si>
  <si>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</si>
  <si>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</si>
  <si>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</si>
  <si>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</si>
  <si>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</si>
  <si>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</si>
  <si>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</si>
  <si>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</si>
  <si>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</si>
  <si>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</si>
  <si>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</si>
  <si>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</si>
  <si>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</si>
  <si>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</si>
  <si>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</si>
  <si>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</si>
  <si>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</si>
  <si>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</si>
  <si>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</si>
  <si>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</si>
  <si>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</si>
  <si>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</si>
  <si>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</si>
  <si>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</si>
  <si>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</si>
  <si>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</si>
  <si>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</si>
  <si>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</si>
  <si>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</si>
  <si>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</si>
  <si>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</si>
  <si>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</si>
  <si>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</si>
  <si>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</si>
  <si>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</si>
  <si>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</si>
  <si>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</si>
  <si>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</si>
  <si>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</si>
  <si>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</si>
  <si>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</si>
  <si>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</si>
  <si>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</si>
  <si>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</si>
  <si>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</si>
  <si>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</si>
  <si>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</si>
  <si>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</si>
  <si>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</si>
  <si>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</si>
  <si>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</si>
  <si>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</si>
  <si>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</si>
  <si>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</si>
  <si>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</si>
  <si>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</si>
  <si>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</si>
  <si>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</si>
  <si>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</si>
  <si>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</si>
  <si>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</si>
  <si>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</si>
  <si>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</si>
  <si>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</si>
  <si>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</si>
  <si>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</si>
  <si>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</si>
  <si>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</si>
  <si>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</si>
  <si>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</si>
  <si>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</si>
  <si>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</si>
  <si>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</si>
  <si>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</si>
  <si>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</si>
  <si>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</si>
  <si>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</si>
  <si>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</si>
  <si>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</si>
  <si>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</si>
  <si>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</si>
  <si>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</si>
  <si>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</si>
  <si>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</si>
  <si>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</si>
  <si>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</si>
  <si>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</si>
  <si>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</si>
  <si>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</si>
  <si>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</si>
  <si>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</si>
  <si>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</si>
  <si>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</si>
  <si>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</si>
  <si>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</si>
  <si>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</si>
  <si>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</si>
  <si>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</si>
  <si>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</si>
  <si>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</si>
  <si>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</si>
  <si>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</si>
  <si>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</si>
  <si>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</si>
  <si>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</si>
  <si>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</si>
  <si>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</si>
  <si>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</si>
  <si>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</si>
  <si>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</si>
  <si>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</si>
  <si>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</si>
  <si>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</si>
  <si>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</si>
  <si>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</si>
  <si>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</si>
  <si>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</si>
  <si>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</si>
  <si>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</si>
  <si>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</si>
  <si>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</si>
  <si>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</si>
  <si>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</si>
  <si>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</si>
  <si>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</si>
  <si>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</si>
  <si>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</si>
  <si>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</si>
  <si>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</si>
  <si>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</si>
  <si>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</si>
  <si>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</si>
  <si>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</si>
  <si>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</si>
  <si>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</si>
  <si>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</si>
  <si>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</si>
  <si>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</si>
  <si>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</si>
  <si>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</si>
  <si>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</si>
  <si>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</si>
  <si>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</si>
  <si>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</si>
  <si>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</si>
  <si>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</si>
  <si>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</si>
  <si>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</si>
  <si>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</si>
  <si>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</si>
  <si>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</si>
  <si>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</si>
  <si>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</si>
  <si>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</si>
  <si>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</si>
  <si>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</si>
  <si>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</si>
  <si>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</si>
  <si>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</si>
  <si>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</si>
  <si>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</si>
  <si>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</si>
  <si>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</si>
  <si>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</si>
  <si>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</si>
  <si>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</si>
  <si>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</si>
  <si>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</si>
  <si>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</si>
  <si>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</si>
  <si>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</si>
  <si>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</si>
  <si>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</si>
  <si>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</si>
  <si>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</si>
  <si>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</si>
  <si>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</si>
  <si>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</si>
  <si>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</si>
  <si>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</si>
  <si>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</si>
  <si>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</si>
  <si>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</si>
  <si>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</si>
  <si>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</si>
  <si>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</si>
  <si>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</si>
  <si>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</si>
  <si>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</si>
  <si>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</si>
  <si>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</si>
  <si>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</si>
  <si>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</si>
  <si>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</si>
  <si>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</si>
  <si>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</si>
  <si>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</si>
  <si>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</si>
  <si>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</si>
  <si>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</si>
  <si>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</si>
  <si>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</si>
  <si>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</si>
  <si>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</si>
  <si>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</si>
  <si>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</si>
  <si>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</si>
  <si>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</si>
  <si>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</si>
  <si>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</si>
  <si>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</si>
  <si>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</si>
  <si>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</si>
  <si>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</si>
  <si>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</si>
  <si>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</si>
  <si>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</si>
  <si>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</si>
  <si>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</si>
  <si>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</si>
  <si>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</si>
  <si>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</si>
  <si>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</si>
  <si>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</si>
  <si>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</si>
  <si>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</si>
  <si>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</si>
  <si>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</si>
  <si>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</si>
  <si>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</si>
  <si>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</si>
  <si>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</si>
  <si>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</si>
  <si>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</si>
  <si>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</si>
  <si>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</si>
  <si>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</si>
  <si>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</si>
  <si>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</si>
  <si>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</si>
  <si>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</si>
  <si>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</si>
  <si>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</si>
  <si>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</si>
  <si>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</si>
  <si>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</si>
  <si>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</si>
  <si>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</si>
  <si>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</si>
  <si>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</si>
  <si>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</si>
  <si>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</si>
  <si>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</si>
  <si>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</si>
  <si>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</si>
  <si>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</si>
  <si>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</si>
  <si>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</si>
  <si>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</si>
  <si>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</si>
  <si>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</si>
  <si>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</si>
  <si>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</si>
  <si>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</si>
  <si>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</si>
  <si>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</si>
  <si>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</si>
  <si>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</si>
  <si>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</si>
  <si>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</si>
  <si>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</si>
  <si>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</si>
  <si>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</si>
  <si>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</si>
  <si>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</si>
  <si>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</si>
  <si>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</si>
  <si>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</si>
  <si>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</si>
  <si>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</si>
  <si>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</si>
  <si>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</si>
  <si>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</si>
  <si>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</si>
  <si>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</si>
  <si>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</si>
  <si>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</si>
  <si>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</si>
  <si>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</si>
  <si>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</si>
  <si>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</si>
  <si>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</si>
  <si>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</si>
  <si>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</si>
  <si>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</si>
  <si>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</si>
  <si>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</si>
  <si>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</si>
  <si>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</si>
  <si>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</si>
  <si>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</si>
  <si>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</si>
  <si>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</si>
  <si>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</si>
  <si>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</si>
  <si>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</si>
  <si>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</si>
  <si>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</si>
  <si>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</si>
  <si>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</si>
  <si>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</si>
  <si>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</si>
  <si>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</si>
  <si>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</si>
  <si>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</si>
  <si>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</si>
  <si>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</si>
  <si>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</si>
  <si>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</si>
  <si>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</si>
  <si>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</si>
  <si>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</si>
  <si>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</si>
  <si>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</si>
  <si>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</si>
  <si>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</si>
  <si>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</si>
  <si>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</si>
  <si>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</si>
  <si>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</si>
  <si>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</si>
  <si>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</si>
  <si>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</si>
  <si>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</si>
  <si>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</si>
  <si>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</si>
  <si>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</si>
  <si>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</si>
  <si>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</si>
  <si>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</si>
  <si>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</si>
  <si>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</si>
  <si>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</si>
  <si>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</si>
  <si>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</si>
  <si>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</si>
  <si>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</si>
  <si>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</si>
  <si>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</si>
  <si>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</si>
  <si>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</si>
  <si>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</si>
  <si>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</si>
  <si>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</si>
  <si>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</si>
  <si>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</si>
  <si>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</si>
  <si>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</si>
  <si>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</si>
  <si>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</si>
  <si>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</si>
  <si>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</si>
  <si>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</si>
  <si>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</si>
  <si>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</si>
  <si>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</si>
  <si>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</si>
  <si>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</si>
  <si>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</si>
  <si>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</si>
  <si>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</si>
  <si>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</si>
  <si>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</si>
  <si>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</si>
  <si>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</si>
  <si>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</si>
  <si>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</si>
  <si>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</si>
  <si>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</si>
  <si>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</si>
  <si>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</si>
  <si>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</si>
  <si>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</si>
  <si>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</si>
  <si>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</si>
  <si>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</si>
  <si>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</si>
  <si>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</si>
  <si>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</si>
  <si>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</si>
  <si>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</si>
  <si>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</si>
  <si>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</si>
  <si>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</si>
  <si>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</si>
  <si>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</si>
  <si>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</si>
  <si>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</si>
  <si>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</si>
  <si>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</si>
  <si>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</si>
  <si>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</si>
  <si>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</si>
  <si>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</si>
  <si>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</si>
  <si>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</si>
  <si>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</si>
  <si>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</si>
  <si>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</si>
  <si>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</si>
  <si>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</si>
  <si>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</si>
  <si>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</si>
  <si>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</si>
  <si>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</si>
  <si>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</si>
  <si>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</si>
  <si>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</si>
  <si>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</si>
  <si>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</si>
  <si>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</si>
  <si>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</si>
  <si>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</si>
  <si>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</si>
  <si>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</si>
  <si>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</si>
  <si>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</si>
  <si>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</si>
  <si>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</si>
  <si>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</si>
  <si>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</si>
  <si>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</si>
  <si>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</si>
  <si>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</si>
  <si>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</si>
  <si>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</si>
  <si>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</si>
  <si>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</si>
  <si>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</si>
  <si>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</si>
  <si>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</si>
  <si>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</si>
  <si>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</si>
  <si>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</si>
  <si>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</si>
  <si>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</si>
  <si>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</si>
  <si>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</si>
  <si>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</si>
  <si>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</si>
  <si>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</si>
  <si>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</si>
  <si>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</si>
  <si>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</si>
  <si>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</si>
  <si>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</si>
  <si>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</si>
  <si>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</si>
  <si>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</si>
  <si>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</si>
  <si>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</si>
  <si>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</si>
  <si>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</si>
  <si>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</si>
  <si>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</si>
  <si>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</si>
  <si>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</si>
  <si>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</si>
  <si>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</si>
  <si>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</si>
  <si>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</si>
  <si>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</si>
  <si>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</si>
  <si>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</si>
  <si>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</si>
  <si>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</si>
  <si>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</si>
  <si>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</si>
  <si>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</si>
  <si>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</si>
  <si>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</si>
  <si>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</si>
  <si>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</si>
  <si>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</si>
  <si>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</si>
  <si>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</si>
  <si>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</si>
  <si>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</si>
  <si>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</si>
  <si>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</si>
  <si>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</si>
  <si>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</si>
  <si>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</si>
  <si>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</si>
  <si>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</si>
  <si>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</si>
  <si>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</si>
  <si>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</si>
  <si>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</si>
  <si>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</si>
  <si>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</si>
  <si>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</si>
  <si>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</si>
  <si>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</si>
  <si>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</si>
  <si>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</si>
  <si>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</si>
  <si>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</si>
  <si>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</si>
  <si>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</si>
  <si>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</si>
  <si>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</si>
  <si>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</si>
  <si>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</si>
  <si>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</si>
  <si>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</si>
  <si>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</si>
  <si>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</si>
  <si>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</si>
  <si>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</si>
  <si>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</si>
  <si>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</si>
  <si>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</si>
  <si>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</si>
  <si>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</si>
  <si>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</si>
  <si>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</si>
  <si>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</si>
  <si>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</si>
  <si>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</si>
  <si>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</si>
  <si>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</si>
  <si>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</si>
  <si>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</si>
  <si>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</si>
  <si>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</si>
  <si>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</si>
  <si>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</si>
  <si>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</si>
  <si>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</si>
  <si>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</si>
  <si>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</si>
  <si>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</si>
  <si>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</si>
  <si>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</si>
  <si>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</si>
  <si>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</si>
  <si>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</si>
  <si>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</si>
  <si>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</si>
  <si>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</si>
  <si>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</si>
  <si>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</si>
  <si>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</si>
  <si>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</si>
  <si>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</si>
  <si>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</si>
  <si>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</si>
  <si>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</si>
  <si>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</si>
  <si>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</si>
  <si>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</si>
  <si>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</si>
  <si>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</si>
  <si>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</si>
  <si>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</si>
  <si>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</si>
  <si>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</si>
  <si>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</si>
  <si>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</si>
  <si>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</si>
  <si>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</si>
  <si>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</si>
  <si>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</si>
  <si>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</si>
  <si>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</si>
  <si>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</si>
  <si>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</si>
  <si>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</si>
  <si>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</si>
  <si>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</si>
  <si>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</si>
  <si>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</si>
  <si>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</si>
  <si>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</si>
  <si>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</si>
  <si>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</si>
  <si>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</si>
  <si>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</si>
  <si>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</si>
  <si>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</si>
  <si>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</si>
  <si>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</si>
  <si>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</si>
  <si>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</si>
  <si>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</si>
  <si>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</si>
  <si>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</si>
  <si>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</si>
  <si>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</si>
  <si>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</si>
  <si>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</si>
  <si>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</si>
  <si>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</si>
  <si>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</si>
  <si>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</si>
  <si>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</si>
  <si>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</si>
  <si>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</si>
  <si>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</si>
  <si>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</si>
  <si>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</si>
  <si>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</si>
  <si>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</si>
  <si>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</si>
  <si>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</si>
  <si>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</si>
  <si>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</si>
  <si>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</si>
  <si>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</si>
  <si>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</si>
  <si>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</si>
  <si>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</si>
  <si>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</si>
  <si>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</si>
  <si>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</si>
  <si>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</si>
  <si>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</si>
  <si>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</si>
  <si>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</si>
  <si>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</si>
  <si>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</si>
  <si>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</si>
  <si>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</si>
  <si>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</si>
  <si>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</si>
  <si>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</si>
  <si>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</si>
  <si>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</si>
  <si>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</si>
  <si>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</si>
  <si>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</si>
  <si>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</si>
  <si>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</si>
  <si>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</si>
  <si>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</si>
  <si>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</si>
  <si>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</si>
  <si>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</si>
  <si>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</si>
  <si>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</si>
  <si>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</si>
  <si>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</si>
  <si>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</si>
  <si>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</si>
  <si>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</si>
  <si>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</si>
  <si>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</si>
  <si>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</si>
  <si>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</si>
  <si>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</si>
  <si>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</si>
  <si>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</si>
  <si>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</si>
  <si>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</si>
  <si>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</si>
  <si>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</si>
  <si>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</si>
  <si>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</si>
  <si>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</si>
  <si>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</si>
  <si>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</si>
  <si>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</si>
  <si>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</si>
  <si>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</si>
  <si>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</si>
  <si>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</si>
  <si>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</si>
  <si>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</si>
  <si>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</si>
  <si>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</si>
  <si>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</si>
  <si>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</si>
  <si>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</si>
  <si>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</si>
  <si>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</si>
  <si>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</si>
  <si>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</si>
  <si>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</si>
  <si>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</si>
  <si>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</si>
  <si>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</si>
  <si>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</si>
  <si>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</si>
  <si>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</si>
  <si>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</si>
  <si>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</si>
  <si>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</si>
  <si>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</si>
  <si>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</si>
  <si>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</si>
  <si>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</si>
  <si>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</si>
  <si>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</si>
  <si>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</si>
  <si>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</si>
  <si>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</si>
  <si>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</si>
  <si>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</si>
  <si>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</si>
  <si>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</si>
  <si>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</si>
  <si>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</si>
  <si>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</si>
  <si>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</si>
  <si>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</si>
  <si>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</si>
  <si>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</si>
  <si>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</si>
  <si>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</si>
  <si>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</si>
  <si>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</si>
  <si>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</si>
  <si>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</si>
  <si>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</si>
  <si>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</si>
  <si>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</si>
  <si>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</si>
  <si>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</si>
  <si>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</si>
  <si>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</si>
  <si>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</si>
  <si>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</si>
  <si>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</si>
  <si>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</si>
  <si>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</si>
  <si>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</si>
  <si>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</si>
  <si>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</si>
  <si>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</si>
  <si>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</si>
  <si>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</si>
  <si>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</si>
  <si>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</si>
  <si>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</si>
  <si>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</si>
  <si>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</si>
  <si>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</si>
  <si>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</si>
  <si>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</si>
  <si>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</si>
  <si>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</si>
  <si>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</si>
  <si>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</si>
  <si>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</si>
  <si>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</si>
  <si>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</si>
  <si>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</si>
  <si>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</si>
  <si>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</si>
  <si>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</si>
  <si>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</si>
  <si>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</si>
  <si>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</si>
  <si>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</si>
  <si>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</si>
  <si>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</si>
  <si>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</si>
  <si>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</si>
  <si>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</si>
  <si>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</si>
  <si>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</si>
  <si>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</si>
  <si>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</si>
  <si>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</si>
  <si>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</si>
  <si>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</si>
  <si>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</si>
  <si>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</si>
  <si>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</si>
  <si>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</si>
  <si>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</si>
  <si>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</si>
  <si>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</si>
  <si>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</si>
  <si>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</si>
  <si>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</si>
  <si>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</si>
  <si>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</si>
  <si>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</si>
  <si>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</si>
  <si>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</si>
  <si>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</si>
  <si>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</si>
  <si>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</si>
  <si>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</si>
  <si>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</si>
  <si>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</si>
  <si>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</si>
  <si>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</si>
  <si>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</si>
  <si>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</si>
  <si>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</si>
  <si>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</si>
  <si>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</si>
  <si>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</si>
  <si>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</si>
  <si>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</si>
  <si>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</si>
  <si>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</si>
  <si>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</si>
  <si>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</si>
  <si>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</si>
  <si>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</si>
  <si>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</si>
  <si>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</si>
  <si>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</si>
  <si>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</si>
  <si>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</si>
  <si>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</si>
  <si>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</si>
  <si>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</si>
  <si>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</si>
  <si>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</si>
  <si>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</si>
  <si>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</si>
  <si>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</si>
  <si>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</si>
  <si>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</si>
  <si>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</si>
  <si>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</si>
  <si>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</si>
  <si>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</si>
  <si>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</si>
  <si>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</si>
  <si>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</si>
  <si>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</si>
  <si>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</si>
  <si>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</si>
  <si>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</si>
  <si>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</si>
  <si>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</si>
  <si>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</si>
  <si>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</si>
  <si>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</si>
  <si>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</si>
  <si>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</si>
  <si>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</si>
  <si>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</si>
  <si>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</si>
  <si>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</si>
  <si>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</si>
  <si>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</si>
  <si>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</si>
  <si>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</si>
  <si>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</si>
  <si>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</si>
  <si>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</si>
  <si>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</si>
  <si>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</si>
  <si>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</si>
  <si>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</si>
  <si>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</si>
  <si>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</si>
  <si>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</si>
  <si>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</si>
  <si>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</si>
  <si>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</si>
  <si>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</si>
  <si>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</si>
  <si>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</si>
  <si>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</si>
  <si>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</si>
  <si>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</si>
  <si>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</si>
  <si>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</si>
  <si>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</si>
  <si>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</si>
  <si>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</si>
  <si>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</si>
  <si>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</si>
  <si>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</si>
  <si>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</si>
  <si>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</si>
  <si>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</si>
  <si>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</si>
  <si>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</si>
  <si>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</si>
  <si>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</si>
  <si>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</si>
  <si>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</si>
  <si>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</si>
  <si>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</si>
  <si>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</si>
  <si>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</si>
  <si>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</si>
  <si>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</si>
  <si>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</si>
  <si>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</si>
  <si>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</si>
  <si>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</si>
  <si>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</si>
  <si>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</si>
  <si>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</si>
  <si>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</si>
  <si>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</si>
  <si>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</si>
  <si>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</si>
  <si>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</si>
  <si>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</si>
  <si>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</si>
  <si>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</si>
  <si>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</si>
  <si>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</si>
  <si>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</si>
  <si>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</si>
  <si>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</si>
  <si>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</si>
  <si>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</si>
  <si>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</si>
  <si>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</si>
  <si>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</si>
  <si>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</si>
  <si>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</si>
  <si>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</si>
  <si>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</si>
  <si>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</si>
  <si>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</si>
  <si>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</si>
  <si>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</si>
  <si>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</si>
  <si>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</si>
  <si>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</si>
  <si>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</si>
  <si>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</si>
  <si>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</si>
  <si>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</si>
  <si>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</si>
  <si>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</si>
  <si>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</si>
  <si>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</si>
  <si>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</si>
  <si>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</si>
  <si>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</si>
  <si>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</si>
  <si>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</si>
  <si>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</si>
  <si>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</si>
  <si>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</si>
  <si>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</si>
  <si>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</si>
  <si>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</si>
  <si>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</si>
  <si>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</si>
  <si>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</si>
  <si>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</si>
  <si>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</si>
  <si>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</si>
  <si>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</si>
  <si>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</si>
  <si>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</si>
  <si>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</si>
  <si>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</si>
  <si>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</si>
  <si>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</si>
  <si>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</si>
  <si>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</si>
  <si>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</si>
  <si>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</si>
  <si>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</si>
  <si>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</si>
  <si>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</si>
  <si>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</si>
  <si>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</si>
  <si>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</si>
  <si>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</si>
  <si>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</si>
  <si>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</si>
  <si>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</si>
  <si>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</si>
  <si>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</si>
  <si>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</si>
  <si>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</si>
  <si>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</si>
  <si>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</si>
  <si>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</si>
  <si>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</si>
  <si>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</si>
  <si>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</si>
  <si>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</si>
  <si>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</si>
  <si>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</si>
  <si>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</si>
  <si>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</si>
  <si>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</si>
  <si>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</si>
  <si>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</si>
  <si>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</si>
  <si>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</si>
  <si>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</si>
  <si>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</si>
  <si>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</si>
  <si>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</si>
  <si>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</si>
  <si>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</si>
  <si>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</si>
  <si>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</si>
  <si>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</si>
  <si>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</si>
  <si>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</si>
  <si>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</si>
  <si>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</si>
  <si>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</si>
  <si>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</si>
  <si>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</si>
  <si>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</si>
  <si>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</si>
  <si>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</si>
  <si>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</si>
  <si>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</si>
  <si>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</si>
  <si>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</si>
  <si>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</si>
  <si>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</si>
  <si>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</si>
  <si>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</si>
  <si>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</si>
  <si>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</si>
  <si>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</si>
  <si>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</si>
  <si>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</si>
  <si>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</si>
  <si>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</si>
  <si>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</si>
  <si>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</si>
  <si>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</si>
  <si>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</si>
  <si>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</si>
  <si>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</si>
  <si>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</si>
  <si>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</si>
  <si>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</si>
  <si>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</si>
  <si>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</si>
  <si>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</si>
  <si>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</si>
  <si>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</si>
  <si>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</si>
  <si>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</si>
  <si>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</si>
  <si>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</si>
  <si>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</si>
  <si>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</si>
  <si>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</si>
  <si>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</si>
  <si>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</si>
  <si>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</si>
  <si>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</si>
  <si>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</si>
  <si>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</si>
  <si>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</si>
  <si>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</si>
  <si>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</si>
  <si>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</si>
  <si>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</si>
  <si>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</si>
  <si>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</si>
  <si>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</si>
  <si>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</si>
  <si>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</si>
  <si>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</si>
  <si>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</si>
  <si>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</si>
  <si>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</si>
  <si>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</si>
  <si>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</si>
  <si>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</si>
  <si>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</si>
  <si>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</si>
  <si>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</si>
  <si>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</si>
  <si>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</si>
  <si>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</si>
  <si>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</si>
  <si>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</si>
  <si>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</si>
  <si>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</si>
  <si>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</si>
  <si>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</si>
  <si>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</si>
  <si>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</si>
  <si>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</si>
  <si>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</si>
  <si>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</si>
  <si>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</si>
  <si>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</si>
  <si>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</si>
  <si>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</si>
  <si>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</si>
  <si>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</si>
  <si>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</si>
  <si>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</si>
  <si>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</si>
  <si>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</si>
  <si>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</si>
  <si>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</si>
  <si>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</si>
  <si>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</si>
  <si>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</si>
  <si>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</si>
  <si>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</si>
  <si>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</si>
  <si>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</si>
  <si>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</si>
  <si>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</si>
  <si>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</si>
  <si>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</si>
  <si>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</si>
  <si>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</si>
  <si>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</si>
  <si>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</si>
  <si>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</si>
  <si>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</si>
  <si>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</si>
  <si>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</si>
  <si>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</si>
  <si>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</si>
  <si>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</si>
  <si>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</si>
  <si>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</si>
  <si>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</si>
  <si>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</si>
  <si>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</si>
  <si>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</si>
  <si>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</si>
  <si>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</si>
  <si>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</si>
  <si>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</si>
  <si>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</si>
  <si>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</si>
  <si>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</si>
  <si>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</si>
  <si>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</si>
  <si>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</si>
  <si>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</si>
  <si>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</si>
  <si>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</si>
  <si>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</si>
  <si>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</si>
  <si>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</si>
  <si>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</si>
  <si>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</si>
  <si>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</si>
  <si>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</si>
  <si>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</si>
  <si>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</si>
  <si>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</si>
  <si>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</si>
  <si>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</si>
  <si>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</si>
  <si>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</si>
  <si>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</si>
  <si>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</si>
  <si>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</si>
  <si>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</si>
  <si>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</si>
  <si>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</si>
  <si>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</si>
  <si>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</si>
  <si>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</si>
  <si>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</si>
  <si>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</si>
  <si>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</si>
  <si>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</si>
  <si>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</si>
  <si>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</si>
  <si>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</si>
  <si>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</si>
  <si>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</si>
  <si>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</si>
  <si>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</si>
  <si>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</si>
  <si>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</si>
  <si>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</si>
  <si>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</si>
  <si>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</si>
  <si>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</si>
  <si>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</si>
  <si>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</si>
  <si>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</si>
  <si>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</si>
  <si>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</si>
  <si>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</si>
  <si>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</si>
  <si>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</si>
  <si>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</si>
  <si>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</si>
  <si>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</si>
  <si>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</si>
  <si>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</si>
  <si>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</si>
  <si>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</si>
  <si>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</si>
  <si>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</si>
  <si>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</si>
  <si>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</si>
  <si>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</si>
  <si>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</si>
  <si>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</si>
  <si>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</si>
  <si>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</si>
  <si>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</si>
  <si>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</si>
  <si>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</si>
  <si>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</si>
  <si>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</si>
  <si>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</si>
  <si>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</si>
  <si>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</si>
  <si>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</si>
  <si>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</si>
  <si>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</si>
  <si>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</si>
  <si>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</si>
  <si>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</si>
  <si>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</si>
  <si>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</si>
  <si>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</si>
  <si>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</si>
  <si>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</si>
  <si>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</si>
  <si>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</si>
  <si>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</si>
  <si>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</si>
  <si>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</si>
  <si>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</si>
  <si>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</si>
  <si>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</si>
  <si>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</si>
  <si>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</si>
  <si>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</si>
  <si>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</si>
  <si>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</si>
  <si>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</si>
  <si>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</si>
  <si>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</si>
  <si>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</si>
  <si>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</si>
  <si>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</si>
  <si>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</si>
  <si>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</si>
  <si>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</si>
  <si>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</si>
  <si>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</si>
  <si>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</si>
  <si>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</si>
  <si>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</si>
  <si>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</si>
  <si>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</si>
  <si>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</si>
  <si>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</si>
  <si>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</si>
  <si>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</si>
  <si>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</si>
  <si>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</si>
  <si>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</si>
  <si>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</si>
  <si>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</si>
  <si>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</si>
  <si>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</si>
  <si>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</si>
  <si>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</si>
  <si>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</si>
  <si>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</si>
  <si>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</si>
  <si>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</si>
  <si>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</si>
  <si>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</si>
  <si>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</si>
  <si>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</si>
  <si>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</si>
  <si>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</si>
  <si>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</si>
  <si>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</si>
  <si>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</si>
  <si>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</si>
  <si>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</si>
  <si>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</si>
  <si>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</si>
  <si>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</si>
  <si>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</si>
  <si>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</si>
  <si>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</si>
  <si>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</si>
  <si>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</si>
  <si>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</si>
  <si>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</si>
  <si>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</si>
  <si>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</si>
  <si>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</si>
  <si>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</si>
  <si>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</si>
  <si>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</si>
  <si>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</si>
  <si>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</si>
  <si>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</si>
  <si>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</si>
  <si>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</si>
  <si>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</si>
  <si>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</si>
  <si>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</si>
  <si>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</si>
  <si>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</si>
  <si>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</si>
  <si>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</si>
  <si>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</si>
  <si>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</si>
  <si>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</si>
  <si>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</si>
  <si>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</si>
  <si>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</si>
  <si>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</si>
  <si>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</si>
  <si>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</si>
  <si>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</si>
  <si>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</si>
  <si>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</si>
  <si>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</si>
  <si>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</si>
  <si>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</si>
  <si>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</si>
  <si>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</si>
  <si>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</si>
  <si>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</si>
  <si>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</si>
  <si>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</si>
  <si>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</si>
  <si>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</si>
  <si>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</si>
  <si>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</si>
  <si>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</si>
  <si>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</si>
  <si>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</si>
  <si>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</si>
  <si>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</si>
  <si>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</si>
  <si>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</si>
  <si>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</si>
  <si>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</si>
  <si>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</si>
  <si>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</si>
  <si>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</si>
  <si>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</si>
  <si>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</si>
  <si>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</si>
  <si>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</si>
  <si>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</si>
  <si>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</si>
  <si>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</si>
  <si>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</si>
  <si>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</si>
  <si>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</si>
  <si>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</si>
  <si>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</si>
  <si>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</si>
  <si>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</si>
  <si>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</si>
  <si>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</si>
  <si>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</si>
  <si>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</si>
  <si>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</si>
  <si>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</si>
  <si>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</si>
  <si>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</si>
  <si>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</si>
  <si>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</si>
  <si>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</si>
  <si>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</si>
  <si>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</si>
  <si>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</si>
  <si>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</si>
  <si>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</si>
  <si>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</si>
  <si>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</si>
  <si>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</si>
  <si>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</si>
  <si>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</si>
  <si>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</si>
  <si>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</si>
  <si>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</si>
  <si>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</si>
  <si>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</si>
  <si>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</si>
  <si>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</si>
  <si>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</si>
  <si>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</si>
  <si>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</si>
  <si>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</si>
  <si>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</si>
  <si>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</si>
  <si>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</si>
  <si>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</si>
  <si>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</si>
  <si>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</si>
  <si>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</si>
  <si>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</si>
  <si>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</si>
  <si>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</si>
  <si>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</si>
  <si>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</si>
  <si>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</si>
  <si>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</si>
  <si>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</si>
  <si>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</si>
  <si>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</si>
  <si>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</si>
  <si>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</si>
  <si>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</si>
  <si>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</si>
  <si>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</si>
  <si>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</si>
  <si>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</si>
  <si>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</si>
  <si>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</si>
  <si>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</si>
  <si>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</si>
  <si>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</si>
  <si>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</si>
  <si>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</si>
  <si>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</si>
  <si>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</si>
  <si>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</si>
  <si>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</si>
  <si>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</si>
  <si>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</si>
  <si>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</si>
  <si>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</si>
  <si>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</si>
  <si>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</si>
  <si>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</si>
  <si>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</si>
  <si>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</si>
  <si>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</si>
  <si>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</si>
  <si>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</si>
  <si>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</si>
  <si>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</si>
  <si>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</si>
  <si>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</si>
  <si>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</si>
  <si>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</si>
  <si>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</si>
  <si>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</si>
  <si>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</si>
  <si>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</si>
  <si>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</si>
  <si>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</si>
  <si>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</si>
  <si>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</si>
  <si>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</si>
  <si>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</si>
  <si>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</si>
  <si>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</si>
  <si>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</si>
  <si>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</si>
  <si>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</si>
  <si>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</si>
  <si>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</si>
  <si>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</si>
  <si>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</si>
  <si>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</si>
  <si>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</si>
  <si>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</si>
  <si>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</si>
  <si>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</si>
  <si>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</si>
  <si>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</si>
  <si>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</si>
  <si>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</si>
  <si>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</si>
  <si>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</si>
  <si>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</si>
  <si>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</si>
  <si>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</si>
  <si>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</si>
  <si>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</si>
  <si>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</si>
  <si>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</si>
  <si>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</si>
  <si>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</si>
  <si>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</si>
  <si>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</si>
  <si>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</si>
  <si>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</si>
  <si>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</si>
  <si>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</si>
  <si>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</si>
  <si>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</si>
  <si>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</si>
  <si>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</si>
  <si>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</si>
  <si>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</si>
  <si>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</si>
  <si>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</si>
  <si>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</si>
  <si>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</si>
  <si>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</si>
  <si>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</si>
  <si>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</si>
  <si>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</si>
  <si>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</si>
  <si>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</si>
  <si>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</si>
  <si>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</si>
  <si>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</si>
  <si>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</si>
  <si>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</si>
  <si>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</si>
  <si>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</si>
  <si>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</si>
  <si>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</si>
  <si>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</si>
  <si>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</si>
  <si>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</si>
  <si>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</si>
  <si>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</si>
  <si>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</si>
  <si>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</si>
  <si>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</si>
  <si>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</si>
  <si>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</si>
  <si>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</si>
  <si>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</si>
  <si>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</si>
  <si>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</si>
  <si>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</si>
  <si>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</si>
  <si>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</si>
  <si>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</si>
  <si>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</si>
  <si>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</si>
  <si>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</si>
  <si>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</si>
  <si>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</si>
  <si>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</si>
  <si>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</si>
  <si>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</si>
  <si>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</si>
  <si>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</si>
  <si>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</si>
  <si>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</si>
  <si>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</si>
  <si>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</si>
  <si>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</si>
  <si>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</si>
  <si>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</si>
  <si>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</si>
  <si>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</si>
  <si>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</si>
  <si>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</si>
  <si>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</si>
  <si>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</si>
  <si>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</si>
  <si>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</si>
  <si>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</si>
  <si>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</si>
  <si>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</si>
  <si>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</si>
  <si>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</si>
  <si>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</si>
  <si>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</si>
  <si>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</si>
  <si>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</si>
  <si>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</si>
  <si>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</si>
  <si>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</si>
  <si>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</si>
  <si>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</si>
  <si>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</si>
  <si>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</si>
  <si>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</si>
  <si>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</si>
  <si>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</si>
  <si>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</si>
  <si>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</si>
  <si>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</si>
  <si>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</si>
  <si>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</si>
  <si>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</si>
  <si>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</si>
  <si>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</si>
  <si>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</si>
  <si>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</si>
  <si>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</si>
  <si>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</si>
  <si>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</si>
  <si>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</si>
  <si>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</si>
  <si>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</si>
  <si>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</si>
  <si>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</si>
  <si>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</si>
  <si>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</si>
  <si>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</si>
  <si>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</si>
  <si>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</si>
  <si>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</si>
  <si>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</si>
  <si>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</si>
  <si>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</si>
  <si>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</si>
  <si>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</si>
  <si>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</si>
  <si>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</si>
  <si>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</si>
  <si>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</si>
  <si>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</si>
  <si>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</si>
  <si>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</si>
  <si>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</si>
  <si>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</si>
  <si>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</si>
  <si>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</si>
  <si>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</si>
  <si>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</si>
  <si>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</si>
  <si>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</si>
  <si>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</si>
  <si>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</si>
  <si>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</si>
  <si>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</si>
  <si>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</si>
  <si>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</si>
  <si>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</si>
  <si>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</si>
  <si>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</si>
  <si>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</si>
  <si>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</si>
  <si>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</si>
  <si>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</si>
  <si>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</si>
  <si>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</si>
  <si>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</si>
  <si>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</si>
  <si>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</si>
  <si>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</si>
  <si>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</si>
  <si>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</si>
  <si>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</si>
  <si>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</si>
  <si>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</si>
  <si>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</si>
  <si>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</si>
  <si>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</si>
  <si>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</si>
  <si>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</si>
  <si>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</si>
  <si>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</si>
  <si>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</si>
  <si>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</si>
  <si>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</si>
  <si>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</si>
  <si>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</si>
  <si>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</si>
  <si>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</si>
  <si>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</si>
  <si>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</si>
  <si>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</si>
  <si>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</si>
  <si>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</si>
  <si>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</si>
  <si>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</si>
  <si>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</si>
  <si>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</si>
  <si>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</si>
  <si>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</si>
  <si>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</si>
  <si>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</si>
  <si>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</si>
  <si>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</si>
  <si>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</si>
  <si>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</si>
  <si>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</si>
  <si>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</si>
  <si>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</si>
  <si>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</si>
  <si>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</si>
  <si>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</si>
  <si>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</si>
  <si>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</si>
  <si>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</si>
  <si>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</si>
  <si>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</si>
  <si>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</si>
  <si>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</si>
  <si>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</si>
  <si>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</si>
  <si>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</si>
  <si>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</si>
  <si>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</si>
  <si>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</si>
  <si>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</si>
  <si>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</si>
  <si>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</si>
  <si>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</si>
  <si>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</si>
  <si>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</si>
  <si>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</si>
  <si>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</si>
  <si>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</si>
  <si>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</si>
  <si>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</si>
  <si>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</si>
  <si>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</si>
  <si>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</si>
  <si>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</si>
  <si>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</si>
  <si>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</si>
  <si>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</si>
  <si>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</si>
  <si>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</si>
  <si>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</si>
  <si>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</si>
  <si>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</si>
  <si>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</si>
  <si>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</si>
  <si>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</si>
  <si>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</si>
  <si>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</si>
  <si>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</si>
  <si>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</si>
  <si>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</si>
  <si>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</si>
  <si>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</si>
  <si>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</si>
  <si>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</si>
  <si>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</si>
  <si>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</si>
  <si>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</si>
  <si>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</si>
  <si>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</si>
  <si>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</si>
  <si>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</si>
  <si>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</si>
  <si>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</si>
  <si>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</si>
  <si>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</si>
  <si>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</si>
  <si>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</si>
  <si>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</si>
  <si>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</si>
  <si>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</si>
  <si>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</si>
  <si>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</si>
  <si>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</si>
  <si>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</si>
  <si>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</si>
  <si>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</si>
  <si>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</si>
  <si>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</si>
  <si>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</si>
  <si>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</si>
  <si>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</si>
  <si>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</si>
  <si>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</si>
  <si>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</si>
  <si>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</si>
  <si>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</si>
  <si>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</si>
  <si>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</si>
  <si>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</si>
  <si>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</si>
  <si>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</si>
  <si>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</si>
  <si>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</si>
  <si>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</si>
  <si>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</si>
  <si>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</si>
  <si>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</si>
  <si>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</si>
  <si>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</si>
  <si>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</si>
  <si>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</si>
  <si>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</si>
  <si>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</si>
  <si>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</si>
  <si>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</si>
  <si>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</si>
  <si>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</si>
  <si>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</si>
  <si>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</si>
  <si>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</si>
  <si>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</si>
  <si>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</si>
  <si>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</si>
  <si>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</si>
  <si>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</si>
  <si>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</si>
  <si>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</si>
  <si>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</si>
  <si>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</si>
  <si>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</si>
  <si>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</si>
  <si>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</si>
  <si>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</si>
  <si>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</si>
  <si>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</si>
  <si>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</si>
  <si>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</si>
  <si>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</si>
  <si>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</si>
  <si>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</si>
  <si>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</si>
  <si>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</si>
  <si>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</si>
  <si>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</si>
  <si>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</si>
  <si>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</si>
  <si>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</si>
  <si>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</si>
  <si>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</si>
  <si>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</si>
  <si>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</si>
  <si>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</si>
  <si>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</si>
  <si>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</si>
  <si>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</si>
  <si>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</si>
  <si>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</si>
  <si>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</si>
  <si>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</si>
  <si>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</si>
  <si>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</si>
  <si>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</si>
  <si>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</si>
  <si>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</si>
  <si>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</si>
  <si>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</si>
  <si>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</si>
  <si>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</si>
  <si>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</si>
  <si>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</si>
  <si>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</si>
  <si>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</si>
  <si>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</si>
  <si>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</si>
  <si>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</si>
  <si>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</si>
  <si>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</si>
  <si>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</si>
  <si>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</si>
  <si>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</si>
  <si>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</si>
  <si>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</si>
  <si>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</si>
  <si>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</si>
  <si>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</si>
  <si>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</si>
  <si>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</si>
  <si>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</si>
  <si>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</si>
  <si>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</si>
  <si>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</si>
  <si>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</si>
  <si>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</si>
  <si>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</si>
  <si>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</si>
  <si>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</si>
  <si>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</si>
  <si>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</si>
  <si>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</si>
  <si>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</si>
  <si>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</si>
  <si>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</si>
  <si>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</si>
  <si>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</si>
  <si>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</si>
  <si>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</si>
  <si>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</si>
  <si>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</si>
  <si>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</si>
  <si>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</si>
  <si>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</si>
  <si>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</si>
  <si>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</si>
  <si>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</si>
  <si>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</si>
  <si>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</si>
  <si>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</si>
  <si>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</si>
  <si>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</si>
  <si>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</si>
  <si>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</si>
  <si>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</si>
  <si>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</si>
  <si>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</si>
  <si>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</si>
  <si>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</si>
  <si>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</si>
  <si>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</si>
  <si>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</si>
  <si>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</si>
  <si>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</si>
  <si>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</si>
  <si>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</si>
  <si>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</si>
  <si>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</si>
  <si>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</si>
  <si>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</si>
  <si>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</si>
  <si>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</si>
  <si>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</si>
  <si>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</si>
  <si>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</si>
  <si>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</si>
  <si>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</si>
  <si>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</si>
  <si>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</si>
  <si>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</si>
  <si>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</si>
  <si>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</si>
  <si>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</si>
  <si>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</si>
  <si>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</si>
  <si>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</si>
  <si>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</si>
  <si>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</si>
  <si>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</si>
  <si>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</si>
  <si>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</si>
  <si>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</si>
  <si>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</si>
  <si>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</si>
  <si>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</si>
  <si>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</si>
  <si>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</si>
  <si>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</si>
  <si>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</si>
  <si>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</si>
  <si>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</si>
  <si>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</si>
  <si>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</si>
  <si>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</si>
  <si>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</si>
  <si>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</si>
  <si>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</si>
  <si>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</si>
  <si>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</si>
  <si>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</si>
  <si>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</si>
  <si>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</si>
  <si>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</si>
  <si>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</si>
  <si>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</si>
  <si>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</si>
  <si>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</si>
  <si>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</si>
  <si>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</si>
  <si>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</si>
  <si>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</si>
  <si>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</si>
  <si>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</si>
  <si>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</si>
  <si>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</si>
  <si>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</si>
  <si>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</si>
  <si>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</si>
  <si>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</si>
  <si>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</si>
  <si>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</si>
  <si>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</si>
  <si>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</si>
  <si>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</si>
  <si>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</si>
  <si>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</si>
  <si>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</si>
  <si>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</si>
  <si>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</si>
  <si>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</si>
  <si>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</si>
  <si>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</si>
  <si>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</si>
  <si>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</si>
  <si>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</si>
  <si>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</si>
  <si>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</si>
  <si>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</si>
  <si>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</si>
  <si>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</si>
  <si>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</si>
  <si>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</si>
  <si>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</si>
  <si>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</si>
  <si>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</si>
  <si>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</si>
  <si>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</si>
  <si>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</si>
  <si>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</si>
  <si>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</si>
  <si>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</si>
  <si>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</si>
  <si>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</si>
  <si>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</si>
  <si>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</si>
  <si>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</si>
  <si>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</si>
  <si>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</si>
  <si>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</si>
  <si>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</si>
  <si>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</si>
  <si>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</si>
  <si>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</si>
  <si>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</si>
  <si>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</si>
  <si>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</si>
  <si>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</si>
  <si>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</si>
  <si>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</si>
  <si>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</si>
  <si>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</si>
  <si>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</si>
  <si>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</si>
  <si>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</si>
  <si>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</si>
  <si>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</si>
  <si>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</si>
  <si>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</si>
  <si>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</si>
  <si>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</si>
  <si>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</si>
  <si>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</si>
  <si>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</si>
  <si>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</si>
  <si>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</si>
  <si>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</si>
  <si>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</si>
  <si>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</si>
  <si>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</si>
  <si>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</si>
  <si>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</si>
  <si>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</si>
  <si>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</si>
  <si>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</si>
  <si>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</si>
  <si>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</si>
  <si>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</si>
  <si>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</si>
  <si>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</si>
  <si>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</si>
  <si>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</si>
  <si>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</si>
  <si>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</si>
  <si>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</si>
  <si>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</si>
  <si>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</si>
  <si>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</si>
  <si>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</si>
  <si>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</si>
  <si>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</si>
  <si>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</si>
  <si>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</si>
  <si>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</si>
  <si>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</si>
  <si>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</si>
  <si>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</si>
  <si>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</si>
  <si>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</si>
  <si>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</si>
  <si>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</si>
  <si>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</si>
  <si>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</si>
  <si>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</si>
  <si>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</si>
  <si>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</si>
  <si>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</si>
  <si>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</si>
  <si>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</si>
  <si>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</si>
  <si>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</si>
  <si>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</si>
  <si>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</si>
  <si>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</si>
  <si>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</si>
  <si>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</si>
  <si>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</si>
  <si>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</si>
  <si>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</si>
  <si>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</si>
  <si>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</si>
  <si>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</si>
  <si>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</si>
  <si>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</si>
  <si>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</si>
  <si>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</si>
  <si>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</si>
  <si>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</si>
  <si>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</si>
  <si>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</si>
  <si>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</si>
  <si>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</si>
  <si>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</si>
  <si>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</si>
  <si>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</si>
  <si>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</si>
  <si>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</si>
  <si>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</si>
  <si>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</si>
  <si>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</si>
  <si>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</si>
  <si>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</si>
  <si>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</si>
  <si>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</si>
  <si>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</si>
  <si>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</si>
  <si>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</si>
  <si>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</si>
  <si>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</si>
  <si>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</si>
  <si>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</si>
  <si>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</si>
  <si>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</si>
  <si>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</si>
  <si>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</si>
  <si>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</si>
  <si>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</si>
  <si>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</si>
  <si>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</si>
  <si>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</si>
  <si>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</si>
  <si>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</si>
  <si>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</si>
  <si>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</si>
  <si>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</si>
  <si>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</si>
  <si>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</si>
  <si>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</si>
  <si>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</si>
  <si>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</si>
  <si>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</si>
  <si>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</si>
  <si>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</si>
  <si>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</si>
  <si>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</si>
  <si>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</si>
  <si>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</si>
  <si>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</si>
  <si>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</si>
  <si>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</si>
  <si>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</si>
  <si>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</si>
  <si>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</si>
  <si>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</si>
  <si>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</si>
  <si>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</si>
  <si>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</si>
  <si>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</si>
  <si>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</si>
  <si>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</si>
  <si>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</si>
  <si>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</si>
  <si>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</si>
  <si>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</si>
  <si>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</si>
  <si>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</si>
  <si>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</si>
  <si>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</si>
  <si>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</si>
  <si>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</si>
  <si>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</si>
  <si>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</si>
  <si>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</si>
  <si>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</si>
  <si>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</si>
  <si>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</si>
  <si>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</si>
  <si>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</si>
  <si>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</si>
  <si>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</si>
  <si>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</si>
  <si>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</si>
  <si>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</si>
  <si>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</si>
  <si>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</si>
  <si>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</si>
  <si>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</si>
  <si>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</si>
  <si>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</si>
  <si>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</si>
  <si>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</si>
  <si>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</si>
  <si>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</si>
  <si>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</si>
  <si>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</si>
  <si>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</si>
  <si>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</si>
  <si>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</si>
  <si>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</si>
  <si>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</si>
  <si>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</si>
  <si>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</si>
  <si>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</si>
  <si>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</si>
  <si>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</si>
  <si>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</si>
  <si>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</si>
  <si>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</si>
  <si>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</si>
  <si>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</si>
  <si>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</si>
  <si>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</si>
  <si>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</si>
  <si>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</si>
  <si>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</si>
  <si>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</si>
  <si>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</si>
  <si>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</si>
  <si>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</si>
  <si>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</si>
  <si>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</si>
  <si>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</si>
  <si>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</si>
  <si>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</si>
  <si>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</si>
  <si>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</si>
  <si>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</si>
  <si>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</si>
  <si>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</si>
  <si>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</si>
  <si>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</si>
  <si>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</si>
  <si>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</si>
  <si>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</si>
  <si>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</si>
  <si>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</si>
  <si>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</si>
  <si>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</si>
  <si>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</si>
  <si>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</si>
  <si>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</si>
  <si>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</si>
  <si>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</si>
  <si>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</si>
  <si>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</si>
  <si>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</si>
  <si>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</si>
  <si>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</si>
  <si>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</si>
  <si>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</si>
  <si>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</si>
  <si>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</si>
  <si>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</si>
  <si>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</si>
  <si>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</si>
  <si>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</si>
  <si>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</si>
  <si>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</si>
  <si>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</si>
  <si>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</si>
  <si>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</si>
  <si>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</si>
  <si>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</si>
  <si>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</si>
  <si>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</si>
  <si>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</si>
  <si>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</si>
  <si>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</si>
  <si>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</si>
  <si>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</si>
  <si>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</si>
  <si>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</si>
  <si>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</si>
  <si>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</si>
  <si>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</si>
  <si>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</si>
  <si>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</si>
  <si>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</si>
  <si>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</si>
  <si>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</si>
  <si>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</si>
  <si>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</si>
  <si>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</si>
  <si>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</si>
  <si>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</si>
  <si>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</si>
  <si>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</si>
  <si>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</si>
  <si>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</si>
  <si>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</si>
  <si>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</si>
  <si>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</si>
  <si>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</si>
  <si>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</si>
  <si>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</si>
  <si>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</si>
  <si>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</si>
  <si>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</si>
  <si>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</si>
  <si>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</si>
  <si>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</si>
  <si>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</si>
  <si>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</si>
  <si>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</si>
  <si>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</si>
  <si>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</si>
  <si>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</si>
  <si>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</si>
  <si>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</si>
  <si>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</si>
  <si>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</si>
  <si>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</si>
  <si>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</si>
  <si>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</si>
  <si>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</si>
  <si>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</si>
  <si>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</si>
  <si>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</si>
  <si>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</si>
  <si>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</si>
  <si>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</si>
  <si>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</si>
  <si>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</si>
  <si>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</si>
  <si>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</si>
  <si>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</si>
  <si>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</si>
  <si>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</si>
  <si>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</si>
  <si>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</si>
  <si>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</si>
  <si>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</si>
  <si>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</si>
  <si>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</si>
  <si>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</si>
  <si>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</si>
  <si>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</si>
  <si>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</si>
  <si>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</si>
  <si>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</si>
  <si>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</si>
  <si>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</si>
  <si>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</si>
  <si>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</si>
  <si>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</si>
  <si>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</si>
  <si>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</si>
  <si>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</si>
  <si>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</si>
  <si>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</si>
  <si>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</si>
  <si>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</si>
  <si>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</si>
  <si>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</si>
  <si>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</si>
  <si>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</si>
  <si>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</si>
  <si>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</si>
  <si>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</si>
  <si>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</si>
  <si>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</si>
  <si>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</si>
  <si>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</si>
  <si>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</si>
  <si>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</si>
  <si>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</si>
  <si>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</si>
  <si>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</si>
  <si>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</si>
  <si>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</si>
  <si>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</si>
  <si>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</si>
  <si>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</si>
  <si>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</si>
  <si>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</si>
  <si>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</si>
  <si>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</si>
  <si>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</si>
  <si>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</si>
  <si>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</si>
  <si>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</si>
  <si>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</si>
  <si>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</si>
  <si>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</si>
  <si>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</si>
  <si>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</si>
  <si>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</si>
  <si>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</si>
  <si>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</si>
  <si>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</si>
  <si>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</si>
  <si>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</si>
  <si>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</si>
  <si>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</si>
  <si>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</si>
  <si>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</si>
  <si>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</si>
  <si>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</si>
  <si>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</si>
  <si>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</si>
  <si>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</si>
  <si>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</si>
  <si>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</si>
  <si>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</si>
  <si>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</si>
  <si>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</si>
  <si>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</si>
  <si>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</si>
  <si>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</si>
  <si>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</si>
  <si>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</si>
  <si>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</si>
  <si>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</si>
  <si>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</si>
  <si>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</si>
  <si>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</si>
  <si>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</si>
  <si>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</si>
  <si>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</si>
  <si>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</si>
  <si>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</si>
  <si>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</si>
  <si>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</si>
  <si>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</si>
  <si>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</si>
  <si>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</si>
  <si>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</si>
  <si>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</si>
  <si>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</si>
  <si>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</si>
  <si>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</si>
  <si>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</si>
  <si>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</si>
  <si>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</si>
  <si>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</si>
  <si>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</si>
  <si>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</si>
  <si>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</si>
  <si>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</si>
  <si>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</si>
  <si>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</si>
  <si>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</si>
  <si>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</si>
  <si>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</si>
  <si>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</si>
  <si>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</si>
  <si>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</si>
  <si>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</si>
  <si>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</si>
  <si>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</si>
  <si>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</si>
  <si>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</si>
  <si>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</si>
  <si>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</si>
  <si>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</si>
  <si>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</si>
  <si>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</si>
  <si>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</si>
  <si>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</si>
  <si>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</si>
  <si>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</si>
  <si>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</si>
  <si>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</si>
  <si>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</si>
  <si>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</si>
  <si>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</si>
  <si>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</si>
  <si>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</si>
  <si>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</si>
  <si>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</si>
  <si>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</si>
  <si>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</si>
  <si>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</si>
  <si>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</si>
  <si>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</si>
  <si>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</si>
  <si>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</si>
  <si>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</si>
  <si>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</si>
  <si>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</si>
  <si>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</si>
  <si>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</si>
  <si>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</si>
  <si>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</si>
  <si>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</si>
  <si>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</si>
  <si>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</si>
  <si>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</si>
  <si>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</si>
  <si>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</si>
  <si>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</si>
  <si>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</si>
  <si>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</si>
  <si>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</si>
  <si>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</si>
  <si>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</si>
  <si>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</si>
  <si>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</si>
  <si>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</si>
  <si>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</si>
  <si>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</si>
  <si>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</si>
  <si>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</si>
  <si>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</si>
  <si>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</si>
  <si>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</si>
  <si>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</si>
  <si>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</si>
  <si>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</si>
  <si>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</si>
  <si>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</si>
  <si>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</si>
  <si>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</si>
  <si>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</si>
  <si>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</si>
  <si>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</si>
  <si>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</si>
  <si>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</si>
  <si>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</si>
  <si>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</si>
  <si>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</si>
  <si>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</si>
  <si>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</si>
  <si>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</si>
  <si>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</si>
  <si>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</si>
  <si>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</si>
  <si>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</si>
  <si>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</si>
  <si>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</si>
  <si>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</si>
  <si>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</si>
  <si>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</si>
  <si>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</si>
  <si>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</si>
  <si>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</si>
  <si>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</si>
  <si>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</si>
  <si>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</si>
  <si>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</si>
  <si>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</si>
  <si>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</si>
  <si>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</si>
  <si>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</si>
  <si>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</si>
  <si>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</si>
  <si>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</si>
  <si>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</si>
  <si>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</si>
  <si>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</si>
  <si>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</si>
  <si>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</si>
  <si>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</si>
  <si>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</si>
  <si>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</si>
  <si>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</si>
  <si>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</si>
  <si>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</si>
  <si>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</si>
  <si>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</si>
  <si>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</si>
  <si>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</si>
  <si>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</si>
  <si>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</si>
  <si>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</si>
  <si>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</si>
  <si>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</si>
  <si>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</si>
  <si>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</si>
  <si>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</si>
  <si>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</si>
  <si>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</si>
  <si>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</si>
  <si>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</si>
  <si>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</si>
  <si>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</si>
  <si>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</si>
  <si>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</si>
  <si>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</si>
  <si>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</si>
  <si>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</si>
  <si>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</si>
  <si>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</si>
  <si>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</si>
  <si>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</si>
  <si>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</si>
  <si>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</si>
  <si>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</si>
  <si>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</si>
  <si>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</si>
  <si>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</si>
  <si>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</si>
  <si>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</si>
  <si>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</si>
  <si>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</si>
  <si>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</si>
  <si>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</si>
  <si>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</si>
  <si>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</si>
  <si>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</si>
  <si>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</si>
  <si>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</si>
  <si>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</si>
  <si>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</si>
  <si>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</si>
  <si>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</si>
  <si>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</si>
  <si>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</si>
  <si>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</si>
  <si>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</si>
  <si>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</si>
  <si>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</si>
  <si>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</si>
  <si>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</si>
  <si>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</si>
  <si>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</si>
  <si>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</si>
  <si>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</si>
  <si>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</si>
  <si>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</si>
  <si>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</si>
  <si>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</si>
  <si>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</si>
  <si>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</si>
  <si>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</si>
  <si>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</si>
  <si>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</si>
  <si>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</si>
  <si>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</si>
  <si>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</si>
  <si>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</si>
  <si>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</si>
  <si>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</si>
  <si>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</si>
  <si>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</si>
  <si>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</si>
  <si>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</si>
  <si>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</si>
  <si>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</si>
  <si>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</si>
  <si>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</si>
  <si>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</si>
  <si>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</si>
  <si>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</si>
  <si>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</si>
  <si>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</si>
  <si>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</si>
  <si>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</si>
  <si>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</si>
  <si>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</si>
  <si>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</si>
  <si>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</si>
  <si>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</si>
  <si>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</si>
  <si>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</si>
  <si>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</si>
  <si>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</si>
  <si>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</si>
  <si>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</si>
  <si>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</si>
  <si>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</si>
  <si>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</si>
  <si>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</si>
  <si>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</si>
  <si>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</si>
  <si>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</si>
  <si>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</si>
  <si>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</si>
  <si>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</si>
  <si>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</si>
  <si>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</si>
  <si>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</si>
  <si>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</si>
  <si>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</si>
  <si>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</si>
  <si>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</si>
  <si>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</si>
  <si>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</si>
  <si>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</si>
  <si>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</si>
  <si>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</si>
  <si>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</si>
  <si>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</si>
  <si>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</si>
  <si>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</si>
  <si>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</si>
  <si>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</si>
  <si>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</si>
  <si>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</si>
  <si>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</si>
  <si>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</si>
  <si>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</si>
  <si>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</si>
  <si>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</si>
  <si>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</si>
  <si>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</si>
  <si>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</si>
  <si>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</si>
  <si>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</si>
  <si>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</si>
  <si>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</si>
  <si>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</si>
  <si>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</si>
  <si>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</si>
  <si>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</si>
  <si>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</si>
  <si>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</si>
  <si>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</si>
  <si>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</si>
  <si>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</si>
  <si>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</si>
  <si>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</si>
  <si>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</si>
  <si>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</si>
  <si>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</si>
  <si>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</si>
  <si>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</si>
  <si>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</si>
  <si>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</si>
  <si>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</si>
  <si>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</si>
  <si>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</si>
  <si>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</si>
  <si>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</si>
  <si>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</si>
  <si>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</si>
  <si>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</si>
  <si>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</si>
  <si>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</si>
  <si>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</si>
  <si>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</si>
  <si>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</si>
  <si>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</si>
  <si>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</si>
  <si>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</si>
  <si>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</si>
  <si>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</si>
  <si>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</si>
  <si>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</si>
  <si>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</si>
  <si>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</si>
  <si>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</si>
  <si>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</si>
  <si>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</si>
  <si>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</si>
  <si>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</si>
  <si>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</si>
  <si>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</si>
  <si>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</si>
  <si>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</si>
  <si>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</si>
  <si>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</si>
  <si>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</si>
  <si>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</si>
  <si>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</si>
  <si>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</si>
  <si>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</si>
  <si>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</si>
  <si>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</si>
  <si>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</si>
  <si>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</si>
  <si>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</si>
  <si>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</si>
  <si>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</si>
  <si>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</si>
  <si>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</si>
  <si>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</si>
  <si>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</si>
  <si>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</si>
  <si>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</si>
  <si>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</si>
  <si>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</si>
  <si>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</si>
  <si>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</si>
  <si>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</si>
  <si>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</si>
  <si>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</si>
  <si>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</si>
  <si>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</si>
  <si>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</si>
  <si>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</si>
  <si>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</si>
  <si>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</si>
  <si>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</si>
  <si>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</si>
  <si>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</si>
  <si>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</si>
  <si>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</si>
  <si>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</si>
  <si>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</si>
  <si>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</si>
  <si>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</si>
  <si>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</si>
  <si>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</si>
  <si>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</si>
  <si>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</si>
  <si>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</si>
  <si>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</si>
  <si>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</si>
  <si>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</si>
  <si>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</si>
  <si>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</si>
  <si>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</si>
  <si>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</si>
  <si>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</si>
  <si>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</si>
  <si>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</si>
  <si>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</si>
  <si>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</si>
  <si>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</si>
  <si>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</si>
  <si>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</si>
  <si>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</si>
  <si>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</si>
  <si>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</si>
  <si>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</si>
  <si>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</si>
  <si>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</si>
  <si>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</si>
  <si>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</si>
  <si>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</si>
  <si>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</si>
  <si>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</si>
  <si>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</si>
  <si>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</si>
  <si>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</si>
  <si>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</si>
  <si>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</si>
  <si>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</si>
  <si>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</si>
  <si>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</si>
  <si>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</si>
  <si>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</si>
  <si>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</si>
  <si>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</si>
  <si>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</si>
  <si>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</si>
  <si>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</si>
  <si>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</si>
  <si>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</si>
  <si>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</si>
  <si>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</si>
  <si>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</si>
  <si>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</si>
  <si>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</si>
  <si>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</si>
  <si>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</si>
  <si>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</si>
  <si>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</si>
  <si>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</si>
  <si>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</si>
  <si>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</si>
  <si>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</si>
  <si>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</si>
  <si>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</si>
  <si>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</si>
  <si>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</si>
  <si>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</si>
  <si>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</si>
  <si>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</si>
  <si>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</si>
  <si>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</si>
  <si>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</si>
  <si>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</si>
  <si>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</si>
  <si>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</si>
  <si>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</si>
  <si>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</si>
  <si>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</si>
  <si>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</si>
  <si>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</si>
  <si>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</si>
  <si>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</si>
  <si>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</si>
  <si>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</si>
  <si>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</si>
  <si>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</si>
  <si>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</si>
  <si>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</si>
  <si>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</si>
  <si>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</si>
  <si>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</si>
  <si>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</si>
  <si>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</si>
  <si>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</si>
  <si>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</si>
  <si>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</si>
  <si>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</si>
  <si>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</si>
  <si>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</si>
  <si>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</si>
  <si>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</si>
  <si>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</si>
  <si>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</si>
  <si>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</si>
  <si>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</si>
  <si>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</si>
  <si>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</si>
  <si>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</si>
  <si>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</si>
  <si>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</si>
  <si>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</si>
  <si>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</si>
  <si>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</si>
  <si>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</si>
  <si>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</si>
  <si>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</si>
  <si>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</si>
  <si>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</si>
  <si>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</si>
  <si>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</si>
  <si>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</si>
  <si>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</si>
  <si>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</si>
  <si>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</si>
  <si>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</si>
  <si>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</si>
  <si>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</si>
  <si>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</si>
  <si>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</si>
  <si>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</si>
  <si>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</si>
  <si>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</si>
  <si>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</si>
  <si>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</si>
  <si>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</si>
  <si>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</si>
  <si>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</si>
  <si>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</si>
  <si>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</si>
  <si>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</si>
  <si>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</si>
  <si>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</si>
  <si>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</si>
  <si>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</si>
  <si>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</si>
  <si>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</si>
  <si>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</si>
  <si>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</si>
  <si>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</si>
  <si>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</si>
  <si>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</si>
  <si>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</si>
  <si>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</si>
  <si>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</si>
  <si>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</si>
  <si>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</si>
  <si>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</si>
  <si>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</si>
  <si>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</si>
  <si>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</si>
  <si>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</si>
  <si>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</si>
  <si>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</si>
  <si>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</si>
  <si>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</si>
  <si>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</si>
  <si>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</si>
  <si>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</si>
  <si>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</si>
  <si>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</si>
  <si>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</si>
  <si>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</si>
  <si>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</si>
  <si>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</si>
  <si>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</si>
  <si>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</si>
  <si>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</si>
  <si>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</si>
  <si>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</si>
  <si>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</si>
  <si>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</si>
  <si>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</si>
  <si>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</si>
  <si>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</si>
  <si>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</si>
  <si>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</si>
  <si>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</si>
  <si>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</si>
  <si>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</si>
  <si>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</si>
  <si>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</si>
  <si>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</si>
  <si>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</si>
  <si>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</si>
  <si>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</si>
  <si>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</si>
  <si>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</si>
  <si>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</si>
  <si>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</si>
  <si>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</si>
  <si>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</si>
  <si>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</si>
  <si>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</si>
  <si>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</si>
  <si>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</si>
  <si>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</si>
  <si>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</si>
  <si>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</si>
  <si>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</si>
  <si>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</si>
  <si>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</si>
  <si>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</si>
  <si>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</si>
  <si>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</si>
  <si>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</si>
  <si>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</si>
  <si>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</si>
  <si>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</si>
  <si>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</si>
  <si>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</si>
  <si>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</si>
  <si>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</si>
  <si>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</si>
  <si>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</si>
  <si>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</si>
  <si>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</si>
  <si>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</si>
  <si>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</si>
  <si>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</si>
  <si>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</si>
  <si>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</si>
  <si>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</si>
  <si>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</si>
  <si>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</si>
  <si>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</si>
  <si>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</si>
  <si>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</si>
  <si>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</si>
  <si>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</si>
  <si>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</si>
  <si>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</si>
  <si>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</si>
  <si>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</si>
  <si>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</si>
  <si>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</si>
  <si>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</si>
  <si>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</si>
  <si>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</si>
  <si>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</si>
  <si>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</si>
  <si>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</si>
  <si>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</si>
  <si>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</si>
  <si>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</si>
  <si>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</si>
  <si>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</si>
  <si>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</si>
  <si>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</si>
  <si>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</si>
  <si>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</si>
  <si>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</si>
  <si>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</si>
  <si>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</si>
  <si>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</si>
  <si>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</si>
  <si>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</si>
  <si>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</si>
  <si>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</si>
  <si>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</si>
  <si>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</si>
  <si>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</si>
  <si>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</si>
  <si>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</si>
  <si>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</si>
  <si>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</si>
  <si>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</si>
  <si>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</si>
  <si>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</si>
  <si>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</si>
  <si>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</si>
  <si>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</si>
  <si>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</si>
  <si>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</si>
  <si>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</si>
  <si>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</si>
  <si>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</si>
  <si>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</si>
  <si>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</si>
  <si>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</si>
  <si>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</si>
  <si>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</si>
  <si>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</si>
  <si>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</si>
  <si>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</si>
  <si>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</si>
  <si>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</si>
  <si>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</si>
  <si>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</si>
  <si>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</si>
  <si>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</si>
  <si>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</si>
  <si>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</si>
  <si>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</si>
  <si>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</si>
  <si>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</si>
  <si>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</si>
  <si>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</si>
  <si>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</si>
  <si>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</si>
  <si>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</si>
  <si>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</si>
  <si>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</si>
  <si>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</si>
  <si>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</si>
  <si>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</si>
  <si>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</si>
  <si>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</si>
  <si>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</si>
  <si>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</si>
  <si>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</si>
  <si>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</si>
  <si>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</si>
  <si>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</si>
  <si>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</si>
  <si>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</si>
  <si>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</si>
  <si>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</si>
  <si>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</si>
  <si>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</si>
  <si>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</si>
  <si>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</si>
  <si>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</si>
  <si>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</si>
  <si>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</si>
  <si>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</si>
  <si>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</si>
  <si>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</si>
  <si>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</si>
  <si>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</si>
  <si>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</si>
  <si>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</si>
  <si>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</si>
  <si>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</si>
  <si>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</si>
  <si>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</si>
  <si>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</si>
  <si>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</si>
  <si>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</si>
  <si>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</si>
  <si>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</si>
  <si>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</si>
  <si>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</si>
  <si>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</si>
  <si>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</si>
  <si>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</si>
  <si>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</si>
  <si>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</si>
  <si>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</si>
  <si>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</si>
  <si>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</si>
  <si>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</si>
  <si>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</si>
  <si>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</si>
  <si>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</si>
  <si>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</si>
  <si>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</si>
  <si>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</si>
  <si>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</si>
  <si>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</si>
  <si>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</si>
  <si>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</si>
  <si>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</si>
  <si>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</si>
  <si>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</si>
  <si>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</si>
  <si>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</si>
  <si>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</si>
  <si>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</si>
  <si>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</si>
  <si>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</si>
  <si>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</si>
  <si>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</si>
  <si>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</si>
  <si>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</si>
  <si>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</si>
  <si>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</si>
  <si>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</si>
  <si>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</si>
  <si>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</si>
  <si>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</si>
  <si>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</si>
  <si>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</si>
  <si>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</si>
  <si>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</si>
  <si>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</si>
  <si>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</si>
  <si>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</si>
  <si>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</si>
  <si>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</si>
  <si>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</si>
  <si>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</si>
  <si>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</si>
  <si>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</si>
  <si>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</si>
  <si>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</si>
  <si>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</si>
  <si>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</si>
  <si>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</si>
  <si>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</si>
  <si>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</si>
  <si>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</si>
  <si>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</si>
  <si>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</si>
  <si>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</si>
  <si>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</si>
  <si>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</si>
  <si>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</si>
  <si>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</si>
  <si>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</si>
  <si>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</si>
  <si>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</si>
  <si>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</si>
  <si>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</si>
  <si>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</si>
  <si>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</si>
  <si>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</si>
  <si>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</si>
  <si>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</si>
  <si>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</si>
  <si>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</si>
  <si>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</si>
  <si>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</si>
  <si>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</si>
  <si>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</si>
  <si>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</si>
  <si>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</si>
  <si>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</si>
  <si>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</si>
  <si>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</si>
  <si>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</si>
  <si>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</si>
  <si>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</si>
  <si>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</si>
  <si>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</si>
  <si>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</si>
  <si>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</si>
  <si>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</si>
  <si>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</si>
  <si>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</si>
  <si>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</si>
  <si>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</si>
  <si>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</si>
  <si>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</si>
  <si>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</si>
  <si>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</si>
  <si>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</si>
  <si>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</si>
  <si>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</si>
  <si>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</si>
  <si>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</si>
  <si>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</si>
  <si>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</si>
  <si>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</si>
  <si>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</si>
  <si>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</si>
  <si>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</si>
  <si>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</si>
  <si>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</si>
  <si>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</si>
  <si>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</si>
  <si>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</si>
  <si>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</si>
  <si>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</si>
  <si>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</si>
  <si>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</si>
  <si>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</si>
  <si>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</si>
  <si>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</si>
  <si>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</si>
  <si>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</si>
  <si>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</si>
  <si>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</si>
  <si>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</si>
  <si>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</si>
  <si>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</si>
  <si>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</si>
  <si>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</si>
  <si>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</si>
  <si>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</si>
  <si>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</si>
  <si>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</si>
  <si>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</si>
  <si>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</si>
  <si>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</si>
  <si>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</si>
  <si>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</si>
  <si>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</si>
  <si>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</si>
  <si>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</si>
  <si>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</si>
  <si>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</si>
  <si>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</si>
  <si>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</si>
  <si>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</si>
  <si>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</si>
  <si>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</si>
  <si>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</si>
  <si>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</si>
  <si>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</si>
  <si>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</si>
  <si>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</si>
  <si>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</si>
  <si>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</si>
  <si>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</si>
  <si>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</si>
  <si>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</si>
  <si>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</si>
  <si>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</si>
  <si>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</si>
  <si>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</si>
  <si>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</si>
  <si>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</si>
  <si>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</si>
  <si>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</si>
  <si>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</si>
  <si>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</si>
  <si>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</si>
  <si>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</si>
  <si>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</si>
  <si>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</si>
  <si>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</si>
  <si>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</si>
  <si>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</si>
  <si>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</si>
  <si>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</si>
  <si>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</si>
  <si>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</si>
  <si>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</si>
  <si>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</si>
  <si>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</si>
  <si>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</si>
  <si>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</si>
  <si>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</si>
  <si>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</si>
  <si>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</si>
  <si>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</si>
  <si>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</si>
  <si>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</si>
  <si>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</si>
  <si>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</si>
  <si>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</si>
  <si>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</si>
  <si>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</si>
  <si>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</si>
  <si>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</si>
  <si>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</si>
  <si>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</si>
  <si>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</si>
  <si>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</si>
  <si>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</si>
  <si>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</si>
  <si>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</si>
  <si>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</si>
  <si>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</si>
  <si>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</si>
  <si>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</si>
  <si>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</si>
  <si>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</si>
  <si>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</si>
  <si>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</si>
  <si>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</si>
  <si>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</si>
  <si>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</si>
  <si>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</si>
  <si>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</si>
  <si>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</si>
  <si>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</si>
  <si>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</si>
  <si>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</si>
  <si>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</si>
  <si>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</si>
  <si>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</si>
  <si>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</si>
  <si>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</si>
  <si>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</si>
  <si>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</si>
  <si>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</si>
  <si>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</si>
  <si>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</si>
  <si>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</si>
  <si>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</si>
  <si>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</si>
  <si>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</si>
  <si>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</si>
  <si>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</si>
  <si>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</si>
  <si>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</si>
  <si>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</si>
  <si>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</si>
  <si>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</si>
  <si>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</si>
  <si>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</si>
  <si>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</si>
  <si>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</si>
  <si>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</si>
  <si>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</si>
  <si>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</si>
  <si>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</si>
  <si>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</si>
  <si>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</si>
  <si>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</si>
  <si>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</si>
  <si>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</si>
  <si>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</si>
  <si>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</si>
  <si>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</si>
  <si>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</si>
  <si>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</si>
  <si>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</si>
  <si>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</si>
  <si>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</si>
  <si>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</si>
  <si>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</si>
  <si>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</si>
  <si>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</si>
  <si>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</si>
  <si>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</si>
  <si>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</si>
  <si>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</si>
  <si>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</si>
  <si>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</si>
  <si>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</si>
  <si>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</si>
  <si>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</si>
  <si>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</si>
  <si>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</si>
  <si>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</si>
  <si>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</si>
  <si>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</si>
  <si>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</si>
  <si>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</si>
  <si>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</si>
  <si>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</si>
  <si>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</si>
  <si>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</si>
  <si>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</si>
  <si>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</si>
  <si>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</si>
  <si>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</si>
  <si>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</si>
  <si>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</si>
  <si>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</si>
  <si>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</si>
  <si>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</si>
  <si>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</si>
  <si>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</si>
  <si>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</si>
  <si>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</si>
  <si>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</si>
  <si>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</si>
  <si>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</si>
  <si>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</si>
  <si>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</si>
  <si>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</si>
  <si>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</si>
  <si>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</si>
  <si>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</si>
  <si>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</si>
  <si>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</si>
  <si>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</si>
  <si>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</si>
  <si>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</si>
  <si>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</si>
  <si>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</si>
  <si>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</si>
  <si>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</si>
  <si>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</si>
  <si>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</si>
  <si>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</si>
  <si>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</si>
  <si>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</si>
  <si>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</si>
  <si>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</si>
  <si>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</si>
  <si>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</si>
  <si>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</si>
  <si>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</si>
  <si>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</si>
  <si>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</si>
  <si>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</si>
  <si>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</si>
  <si>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</si>
  <si>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</si>
  <si>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</si>
  <si>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</si>
  <si>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</si>
  <si>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</si>
  <si>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</si>
  <si>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</si>
  <si>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</si>
  <si>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</si>
  <si>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</si>
  <si>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</si>
  <si>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</si>
  <si>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</si>
  <si>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</si>
  <si>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</si>
  <si>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</si>
  <si>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</si>
  <si>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</si>
  <si>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</si>
  <si>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</si>
  <si>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</si>
  <si>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</si>
  <si>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</si>
  <si>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</si>
  <si>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</si>
  <si>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</si>
  <si>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</si>
  <si>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</si>
  <si>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</si>
  <si>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</si>
  <si>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</si>
  <si>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</si>
  <si>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</si>
  <si>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</si>
  <si>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</si>
  <si>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</si>
  <si>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</si>
  <si>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</si>
  <si>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</si>
  <si>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</si>
  <si>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</si>
  <si>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</si>
  <si>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</si>
  <si>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</si>
  <si>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</si>
  <si>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</si>
  <si>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</si>
  <si>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</si>
  <si>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</si>
  <si>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</si>
  <si>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</si>
  <si>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</si>
  <si>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</si>
  <si>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</si>
  <si>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</si>
  <si>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</si>
  <si>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</si>
  <si>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</si>
  <si>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</si>
  <si>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</si>
  <si>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</si>
  <si>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</si>
  <si>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</si>
  <si>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</si>
  <si>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</si>
  <si>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</si>
  <si>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</si>
  <si>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</si>
  <si>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</si>
  <si>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</si>
  <si>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</si>
  <si>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</si>
  <si>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</si>
  <si>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</si>
  <si>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</si>
  <si>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</si>
  <si>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</si>
  <si>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</si>
  <si>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</si>
  <si>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</si>
  <si>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</si>
  <si>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</si>
  <si>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</si>
  <si>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</si>
  <si>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</si>
  <si>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</si>
  <si>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</si>
  <si>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</si>
  <si>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</si>
  <si>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</si>
  <si>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</si>
  <si>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</si>
  <si>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</si>
  <si>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</si>
  <si>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</si>
  <si>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</si>
  <si>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</si>
  <si>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</si>
  <si>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</si>
  <si>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</si>
  <si>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</si>
  <si>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</si>
  <si>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</si>
  <si>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</si>
  <si>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</si>
  <si>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</si>
  <si>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</si>
  <si>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</si>
  <si>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</si>
  <si>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</si>
  <si>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</si>
  <si>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</si>
  <si>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</si>
  <si>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</si>
  <si>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</si>
  <si>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</si>
  <si>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</si>
  <si>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</si>
  <si>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</si>
  <si>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</si>
  <si>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</si>
  <si>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</si>
  <si>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</si>
  <si>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</si>
  <si>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</si>
  <si>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</si>
  <si>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</si>
  <si>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</si>
  <si>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</si>
  <si>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</si>
  <si>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</si>
  <si>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</si>
  <si>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</si>
  <si>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</si>
  <si>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</si>
  <si>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</si>
  <si>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</si>
  <si>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</si>
  <si>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</si>
  <si>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</si>
  <si>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</si>
  <si>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</si>
  <si>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</si>
  <si>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</si>
  <si>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</si>
  <si>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</si>
  <si>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</si>
  <si>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</si>
  <si>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</si>
  <si>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</si>
  <si>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</si>
  <si>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</si>
  <si>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</si>
  <si>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</si>
  <si>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</si>
  <si>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</si>
  <si>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</si>
  <si>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</si>
  <si>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</si>
  <si>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</si>
  <si>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</si>
  <si>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</si>
  <si>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</si>
  <si>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</si>
  <si>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</si>
  <si>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</si>
  <si>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</si>
  <si>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</si>
  <si>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</si>
  <si>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</si>
  <si>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</si>
  <si>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</si>
  <si>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</si>
  <si>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</si>
  <si>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</si>
  <si>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</si>
  <si>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</si>
  <si>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</si>
  <si>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</si>
  <si>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</si>
  <si>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</si>
  <si>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</si>
  <si>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</si>
  <si>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</si>
  <si>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</si>
  <si>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</si>
  <si>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</si>
  <si>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</si>
  <si>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</si>
  <si>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</si>
  <si>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</si>
  <si>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</si>
  <si>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</si>
  <si>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</si>
  <si>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</si>
  <si>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</si>
  <si>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</si>
  <si>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</si>
  <si>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</si>
  <si>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</si>
  <si>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</si>
  <si>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</si>
  <si>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</si>
  <si>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</si>
  <si>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</si>
  <si>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</si>
  <si>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</si>
  <si>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</si>
  <si>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</si>
  <si>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</si>
  <si>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</si>
  <si>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</si>
  <si>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</si>
  <si>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</si>
  <si>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</si>
  <si>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</si>
  <si>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</si>
  <si>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</si>
  <si>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</si>
  <si>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</si>
  <si>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</si>
  <si>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</si>
  <si>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</si>
  <si>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</si>
  <si>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</si>
  <si>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</si>
  <si>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</si>
  <si>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</si>
  <si>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</si>
  <si>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</si>
  <si>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</si>
  <si>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</si>
  <si>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</si>
  <si>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</si>
  <si>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</si>
  <si>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</si>
  <si>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</si>
  <si>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</si>
  <si>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</si>
  <si>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</si>
  <si>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</si>
  <si>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</si>
  <si>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</si>
  <si>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</si>
  <si>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</si>
  <si>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</si>
  <si>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</si>
  <si>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</si>
  <si>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</si>
  <si>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</si>
  <si>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</si>
  <si>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</si>
  <si>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</si>
  <si>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</si>
  <si>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</si>
  <si>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</si>
  <si>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</si>
  <si>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</si>
  <si>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</si>
  <si>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</si>
  <si>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</si>
  <si>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</si>
  <si>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</si>
  <si>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</si>
  <si>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</si>
  <si>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</si>
  <si>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</si>
  <si>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</si>
  <si>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</si>
  <si>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</si>
  <si>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</si>
  <si>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</si>
  <si>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</si>
  <si>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</si>
  <si>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</si>
  <si>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</si>
  <si>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</si>
  <si>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</si>
  <si>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</si>
  <si>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</si>
  <si>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</si>
  <si>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</si>
  <si>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</si>
  <si>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</si>
  <si>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</si>
  <si>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</si>
  <si>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</si>
  <si>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</si>
  <si>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</si>
  <si>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</si>
  <si>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</si>
  <si>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</si>
  <si>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</si>
  <si>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</si>
  <si>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</si>
  <si>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</si>
  <si>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</si>
  <si>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</si>
  <si>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</si>
  <si>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</si>
  <si>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</si>
  <si>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</si>
  <si>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</si>
  <si>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</si>
  <si>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</si>
  <si>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</si>
  <si>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</si>
  <si>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</si>
  <si>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</si>
  <si>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</si>
  <si>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</si>
  <si>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</si>
  <si>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</si>
  <si>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</si>
  <si>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</si>
  <si>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</si>
  <si>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</si>
  <si>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</si>
  <si>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</si>
  <si>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</si>
  <si>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</si>
  <si>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</si>
  <si>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</si>
  <si>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</si>
  <si>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</si>
  <si>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</si>
  <si>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</si>
  <si>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</si>
  <si>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</si>
  <si>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</si>
  <si>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</si>
  <si>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</si>
  <si>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</si>
  <si>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</si>
  <si>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</si>
  <si>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</si>
  <si>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</si>
  <si>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</si>
  <si>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</si>
  <si>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</si>
  <si>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</si>
  <si>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</si>
  <si>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</si>
  <si>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</si>
  <si>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</si>
  <si>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</si>
  <si>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</si>
  <si>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</si>
  <si>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</si>
  <si>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</si>
  <si>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</si>
  <si>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</si>
  <si>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</si>
  <si>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</si>
  <si>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</si>
  <si>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</si>
  <si>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</si>
  <si>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</si>
  <si>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</si>
  <si>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</si>
  <si>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</si>
  <si>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</si>
  <si>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</si>
  <si>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</si>
  <si>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</si>
  <si>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</si>
  <si>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</si>
  <si>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</si>
  <si>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</si>
  <si>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</si>
  <si>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</si>
  <si>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</si>
  <si>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</si>
  <si>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</si>
  <si>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</si>
  <si>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</si>
  <si>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</si>
  <si>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</si>
  <si>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</si>
  <si>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</si>
  <si>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</si>
  <si>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</si>
  <si>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</si>
  <si>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</si>
  <si>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</si>
  <si>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</si>
  <si>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</si>
  <si>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</si>
  <si>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</si>
  <si>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</si>
  <si>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</si>
  <si>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</si>
  <si>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</si>
  <si>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</si>
  <si>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</si>
  <si>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</si>
  <si>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</si>
  <si>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</si>
  <si>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</si>
  <si>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</si>
  <si>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</si>
  <si>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</si>
  <si>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</si>
  <si>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</si>
  <si>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</si>
  <si>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</si>
  <si>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</si>
  <si>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</si>
  <si>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</si>
  <si>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</si>
  <si>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</si>
  <si>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</si>
  <si>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</si>
  <si>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</si>
  <si>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</si>
  <si>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</si>
  <si>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</si>
  <si>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</si>
  <si>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</si>
  <si>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</si>
  <si>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</si>
  <si>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</si>
  <si>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</si>
  <si>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</si>
  <si>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</si>
  <si>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</si>
  <si>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</si>
  <si>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</si>
  <si>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</si>
  <si>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</si>
  <si>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</si>
  <si>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</si>
  <si>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</si>
  <si>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</si>
  <si>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</si>
  <si>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</si>
  <si>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</si>
  <si>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</si>
  <si>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</si>
  <si>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</si>
  <si>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</si>
  <si>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</si>
  <si>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</si>
  <si>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</si>
  <si>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</si>
  <si>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</si>
  <si>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</si>
  <si>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</si>
  <si>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</si>
  <si>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</si>
  <si>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</si>
  <si>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</si>
  <si>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</si>
  <si>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</si>
  <si>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</si>
  <si>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</si>
  <si>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</si>
  <si>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</si>
  <si>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</si>
  <si>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</si>
  <si>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</si>
  <si>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</si>
  <si>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</si>
  <si>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</si>
  <si>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</si>
  <si>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</si>
  <si>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</si>
  <si>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</si>
  <si>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</si>
  <si>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</si>
  <si>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</si>
  <si>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</si>
  <si>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</si>
  <si>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</si>
  <si>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</si>
  <si>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</si>
  <si>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</si>
  <si>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</si>
  <si>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</si>
  <si>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</si>
  <si>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</si>
  <si>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</si>
  <si>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</si>
  <si>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</si>
  <si>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</si>
  <si>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</si>
  <si>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</si>
  <si>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</si>
  <si>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</si>
  <si>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</si>
  <si>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</si>
  <si>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</si>
  <si>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</si>
  <si>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</si>
  <si>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</si>
  <si>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</si>
  <si>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</si>
  <si>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</si>
  <si>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</si>
  <si>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</si>
  <si>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</si>
  <si>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</si>
  <si>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</si>
  <si>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</si>
  <si>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</si>
  <si>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</si>
  <si>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</si>
  <si>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</si>
  <si>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</si>
  <si>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</si>
  <si>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</si>
  <si>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</si>
  <si>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</si>
  <si>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</si>
  <si>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</si>
  <si>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</si>
  <si>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</si>
  <si>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</si>
  <si>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</si>
  <si>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</si>
  <si>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</si>
  <si>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</si>
  <si>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</si>
  <si>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</si>
  <si>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</si>
  <si>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</si>
  <si>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</si>
  <si>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</si>
  <si>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</si>
  <si>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</si>
  <si>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</si>
  <si>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</si>
  <si>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</si>
  <si>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</si>
  <si>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</si>
  <si>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</si>
  <si>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</si>
  <si>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</si>
  <si>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</si>
  <si>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</si>
  <si>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</si>
  <si>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</si>
  <si>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</si>
  <si>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</si>
  <si>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</si>
  <si>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</si>
  <si>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</si>
  <si>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</si>
  <si>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</si>
  <si>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</si>
  <si>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</si>
  <si>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</si>
  <si>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</si>
  <si>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</si>
  <si>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</si>
  <si>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</si>
  <si>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</si>
  <si>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</si>
  <si>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</si>
  <si>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</si>
  <si>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</si>
  <si>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</si>
  <si>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</si>
  <si>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</si>
  <si>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</si>
  <si>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</si>
  <si>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</si>
  <si>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</si>
  <si>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</si>
  <si>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</si>
  <si>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</si>
  <si>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</si>
  <si>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</si>
  <si>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</si>
  <si>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</si>
  <si>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</si>
  <si>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</si>
  <si>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</si>
  <si>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</si>
  <si>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</si>
  <si>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</si>
  <si>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</si>
  <si>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</si>
  <si>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</si>
  <si>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</si>
  <si>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</si>
  <si>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</si>
  <si>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</si>
  <si>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</si>
  <si>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</si>
  <si>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</si>
  <si>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</si>
  <si>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</si>
  <si>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</si>
  <si>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</si>
  <si>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</si>
  <si>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</si>
  <si>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</si>
  <si>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</si>
  <si>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</si>
  <si>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</si>
  <si>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</si>
  <si>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</si>
  <si>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</si>
  <si>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</si>
  <si>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</si>
  <si>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</si>
  <si>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</si>
  <si>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</si>
  <si>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</si>
  <si>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</si>
  <si>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</si>
  <si>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</si>
  <si>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</si>
  <si>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</si>
  <si>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</si>
  <si>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</si>
  <si>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</si>
  <si>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</si>
  <si>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</si>
  <si>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</si>
  <si>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</si>
  <si>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</si>
  <si>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</si>
  <si>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</si>
  <si>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</si>
  <si>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</si>
  <si>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</si>
  <si>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</si>
  <si>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</si>
  <si>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</si>
  <si>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</si>
  <si>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</si>
  <si>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</si>
  <si>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</si>
  <si>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</si>
  <si>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</si>
  <si>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</si>
  <si>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</si>
  <si>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</si>
  <si>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</si>
  <si>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</si>
  <si>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</si>
  <si>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</si>
  <si>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</si>
  <si>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</si>
  <si>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</si>
  <si>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</si>
  <si>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</si>
  <si>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</si>
  <si>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</si>
  <si>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</si>
  <si>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</si>
  <si>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</si>
  <si>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</si>
  <si>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</si>
  <si>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</si>
  <si>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</si>
  <si>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</si>
  <si>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</si>
  <si>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</si>
  <si>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</si>
  <si>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</si>
  <si>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</si>
  <si>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</si>
  <si>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</si>
  <si>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</si>
  <si>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</si>
  <si>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</si>
  <si>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</si>
  <si>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</si>
  <si>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</si>
  <si>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</si>
  <si>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</si>
  <si>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</si>
  <si>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</si>
  <si>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</si>
  <si>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</si>
  <si>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</si>
  <si>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</si>
  <si>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</si>
  <si>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</si>
  <si>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</si>
  <si>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</si>
  <si>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</si>
  <si>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</si>
  <si>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</si>
  <si>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</si>
  <si>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</si>
  <si>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</si>
  <si>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</si>
  <si>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</si>
  <si>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</si>
  <si>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</si>
  <si>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</si>
  <si>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</si>
  <si>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</si>
  <si>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</si>
  <si>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</si>
  <si>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</si>
  <si>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</si>
  <si>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</si>
  <si>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</si>
  <si>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</si>
  <si>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</si>
  <si>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</si>
  <si>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</si>
  <si>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</si>
  <si>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</si>
  <si>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</si>
  <si>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</si>
  <si>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</si>
  <si>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</si>
  <si>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</si>
  <si>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</si>
  <si>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</si>
  <si>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</si>
  <si>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</si>
  <si>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</si>
  <si>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</si>
  <si>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</si>
  <si>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</si>
  <si>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</si>
  <si>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</si>
  <si>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</si>
  <si>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</si>
  <si>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</si>
  <si>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</si>
  <si>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</si>
  <si>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</si>
  <si>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</si>
  <si>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</si>
  <si>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</si>
  <si>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</si>
  <si>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</si>
  <si>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</si>
  <si>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</si>
  <si>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</si>
  <si>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</si>
  <si>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</si>
  <si>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</si>
  <si>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</si>
  <si>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</si>
  <si>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</si>
  <si>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</si>
  <si>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</si>
  <si>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</si>
  <si>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</si>
  <si>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</si>
  <si>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</si>
  <si>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</si>
  <si>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</si>
  <si>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</si>
  <si>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</si>
  <si>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</si>
  <si>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</si>
  <si>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</si>
  <si>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</si>
  <si>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</si>
  <si>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</si>
  <si>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</si>
  <si>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</si>
  <si>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</si>
  <si>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</si>
  <si>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</si>
  <si>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</si>
  <si>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</si>
  <si>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</si>
  <si>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</si>
  <si>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</si>
  <si>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</si>
  <si>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</si>
  <si>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</si>
  <si>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</si>
  <si>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</si>
  <si>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</si>
  <si>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</si>
  <si>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</si>
  <si>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</si>
  <si>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</si>
  <si>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</si>
  <si>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</si>
  <si>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</si>
  <si>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</si>
  <si>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</si>
  <si>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</si>
  <si>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</si>
  <si>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</si>
  <si>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</si>
  <si>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</si>
  <si>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</si>
  <si>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</si>
  <si>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</si>
  <si>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</si>
  <si>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</si>
  <si>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</si>
  <si>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</si>
  <si>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</si>
  <si>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</si>
  <si>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</si>
  <si>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</si>
  <si>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</si>
  <si>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</si>
  <si>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</si>
  <si>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</si>
  <si>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</si>
  <si>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</si>
  <si>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</si>
  <si>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</si>
  <si>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</si>
  <si>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</si>
  <si>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</si>
  <si>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</si>
  <si>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</si>
  <si>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</si>
  <si>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</si>
  <si>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</si>
  <si>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</si>
  <si>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</si>
  <si>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</si>
  <si>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</si>
  <si>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</si>
  <si>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</si>
  <si>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</si>
  <si>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</si>
  <si>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</si>
  <si>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</si>
  <si>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</si>
  <si>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</si>
  <si>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</si>
  <si>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</si>
  <si>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</si>
  <si>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</si>
  <si>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</si>
  <si>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</si>
  <si>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</si>
  <si>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</si>
  <si>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</si>
  <si>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</si>
  <si>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</si>
  <si>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</si>
  <si>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</si>
  <si>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</si>
  <si>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</si>
  <si>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</si>
  <si>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</si>
  <si>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</si>
  <si>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</si>
  <si>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</si>
  <si>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</si>
  <si>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</si>
  <si>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</si>
  <si>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</si>
  <si>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</si>
  <si>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</si>
  <si>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</si>
  <si>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</si>
  <si>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</si>
  <si>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</si>
  <si>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</si>
  <si>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</si>
  <si>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</si>
  <si>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</si>
  <si>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</si>
  <si>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</si>
  <si>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</si>
  <si>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</si>
  <si>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</si>
  <si>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</si>
  <si>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</si>
  <si>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</si>
  <si>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</si>
  <si>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</si>
  <si>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</si>
  <si>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</si>
  <si>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</si>
  <si>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</si>
  <si>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</si>
  <si>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</si>
  <si>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</si>
  <si>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</si>
  <si>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</si>
  <si>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</si>
  <si>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</si>
  <si>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</si>
  <si>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</si>
  <si>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</si>
  <si>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</si>
  <si>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</si>
  <si>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</si>
  <si>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</si>
  <si>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</si>
  <si>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</si>
  <si>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</si>
  <si>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</si>
  <si>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</si>
  <si>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</si>
  <si>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</si>
  <si>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</si>
  <si>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</si>
  <si>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</si>
  <si>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</si>
  <si>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</si>
  <si>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</si>
  <si>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</si>
  <si>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</si>
  <si>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</si>
  <si>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</si>
  <si>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</si>
  <si>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</si>
  <si>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</si>
  <si>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</si>
  <si>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</si>
  <si>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</si>
  <si>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</si>
  <si>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</si>
  <si>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</si>
  <si>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</si>
  <si>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</si>
  <si>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</si>
  <si>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</si>
  <si>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</si>
  <si>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</si>
  <si>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</si>
  <si>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</si>
  <si>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</si>
  <si>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</si>
  <si>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</si>
  <si>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</si>
  <si>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</si>
  <si>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</si>
  <si>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</si>
  <si>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</si>
  <si>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</si>
  <si>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</si>
  <si>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</si>
  <si>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</si>
  <si>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</si>
  <si>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</si>
  <si>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</si>
  <si>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</si>
  <si>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</si>
  <si>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</si>
  <si>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</si>
  <si>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</si>
  <si>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</si>
  <si>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</si>
  <si>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</si>
  <si>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</si>
  <si>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</si>
  <si>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</si>
  <si>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</si>
  <si>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</si>
  <si>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</si>
  <si>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</si>
  <si>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</si>
  <si>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</si>
  <si>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</si>
  <si>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</si>
  <si>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</si>
  <si>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</si>
  <si>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</si>
  <si>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</si>
  <si>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</si>
  <si>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</si>
  <si>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</si>
  <si>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</si>
  <si>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</si>
  <si>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</si>
  <si>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</si>
  <si>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</si>
  <si>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</si>
  <si>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</si>
  <si>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</si>
  <si>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</si>
  <si>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</si>
  <si>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</si>
  <si>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</si>
  <si>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</si>
  <si>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</si>
  <si>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</si>
  <si>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</si>
  <si>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</si>
  <si>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</si>
  <si>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</si>
  <si>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</si>
  <si>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</si>
  <si>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</si>
  <si>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</si>
  <si>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</si>
  <si>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</si>
  <si>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</si>
  <si>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</si>
  <si>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</si>
  <si>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</si>
  <si>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</si>
  <si>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</si>
  <si>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</si>
  <si>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</si>
  <si>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</si>
  <si>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</si>
  <si>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</si>
  <si>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</si>
  <si>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</si>
  <si>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</si>
  <si>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</si>
  <si>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</si>
  <si>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</si>
  <si>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</si>
  <si>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</si>
  <si>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</si>
  <si>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</si>
  <si>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</si>
  <si>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</si>
  <si>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</si>
  <si>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</si>
  <si>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</si>
  <si>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</si>
  <si>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</si>
  <si>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</si>
  <si>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</si>
  <si>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</si>
  <si>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</si>
  <si>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</si>
  <si>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</si>
  <si>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</si>
  <si>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</si>
  <si>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</si>
  <si>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</si>
  <si>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</si>
  <si>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</si>
  <si>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</si>
  <si>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</si>
  <si>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</si>
  <si>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</si>
  <si>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</si>
  <si>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</si>
  <si>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</si>
  <si>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</si>
  <si>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</si>
  <si>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</si>
  <si>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</si>
  <si>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</si>
  <si>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</si>
  <si>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</si>
  <si>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</si>
  <si>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</si>
  <si>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</si>
  <si>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</si>
  <si>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</si>
  <si>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</si>
  <si>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</si>
  <si>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</si>
  <si>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</si>
  <si>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</si>
  <si>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</si>
  <si>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</si>
  <si>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</si>
  <si>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</si>
  <si>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</si>
  <si>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</si>
  <si>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</si>
  <si>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</si>
  <si>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</si>
  <si>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</si>
  <si>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</si>
  <si>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</si>
  <si>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</si>
  <si>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</si>
  <si>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</si>
  <si>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</si>
  <si>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</si>
  <si>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</si>
  <si>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</si>
  <si>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</si>
  <si>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</si>
  <si>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</si>
  <si>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</si>
  <si>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</si>
  <si>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</si>
  <si>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</si>
  <si>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</si>
  <si>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</si>
  <si>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</si>
  <si>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</si>
  <si>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</si>
  <si>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</si>
  <si>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</si>
  <si>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</si>
  <si>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</si>
  <si>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</si>
  <si>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</si>
  <si>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</si>
  <si>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</si>
  <si>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</si>
  <si>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</si>
  <si>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</si>
  <si>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</si>
  <si>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</si>
  <si>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</si>
  <si>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</si>
  <si>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</si>
  <si>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</si>
  <si>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</si>
  <si>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</si>
  <si>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</si>
  <si>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</si>
  <si>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</si>
  <si>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</si>
  <si>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</si>
  <si>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</si>
  <si>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</si>
  <si>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</si>
  <si>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</si>
  <si>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</si>
  <si>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</si>
  <si>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</si>
  <si>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</si>
  <si>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</si>
  <si>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</si>
  <si>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</si>
  <si>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</si>
  <si>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</si>
  <si>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</si>
  <si>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</si>
  <si>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</si>
  <si>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</si>
  <si>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</si>
  <si>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</si>
  <si>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</si>
  <si>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</si>
  <si>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</si>
  <si>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</si>
  <si>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</si>
  <si>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</si>
  <si>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</si>
  <si>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</si>
  <si>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</si>
  <si>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</si>
  <si>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</si>
  <si>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</si>
  <si>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</si>
  <si>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</si>
  <si>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</si>
  <si>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</si>
  <si>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</si>
  <si>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</si>
  <si>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</si>
  <si>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</si>
  <si>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</si>
  <si>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</si>
  <si>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</si>
  <si>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</si>
  <si>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</si>
  <si>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</si>
  <si>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</si>
  <si>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</si>
  <si>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</si>
  <si>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</si>
  <si>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</si>
  <si>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</si>
  <si>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</si>
  <si>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</si>
  <si>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</si>
  <si>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</si>
  <si>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</si>
  <si>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</si>
  <si>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</si>
  <si>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</si>
  <si>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</si>
  <si>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</si>
  <si>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</si>
  <si>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</si>
  <si>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</si>
  <si>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</si>
  <si>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</si>
  <si>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</si>
  <si>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</si>
  <si>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</si>
  <si>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</si>
  <si>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</si>
  <si>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</si>
  <si>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</si>
  <si>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</si>
  <si>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</si>
  <si>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</si>
  <si>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</si>
  <si>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</si>
  <si>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</si>
  <si>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</si>
  <si>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</si>
  <si>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</si>
  <si>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</si>
  <si>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</si>
  <si>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</si>
  <si>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</si>
  <si>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</si>
  <si>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</si>
  <si>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</si>
  <si>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</si>
  <si>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</si>
  <si>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</si>
  <si>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</si>
  <si>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</si>
  <si>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</si>
  <si>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</si>
  <si>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</si>
  <si>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</si>
  <si>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</si>
  <si>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</si>
  <si>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</si>
  <si>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</si>
  <si>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</si>
  <si>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</si>
  <si>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</si>
  <si>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</si>
  <si>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</si>
  <si>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</si>
  <si>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</si>
  <si>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</si>
  <si>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</si>
  <si>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</si>
  <si>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</si>
  <si>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</si>
  <si>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</si>
  <si>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</si>
  <si>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</si>
  <si>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</si>
  <si>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</si>
  <si>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</si>
  <si>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</si>
  <si>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</si>
  <si>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</si>
  <si>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</si>
  <si>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</si>
  <si>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</si>
  <si>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</si>
  <si>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</si>
  <si>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</si>
  <si>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</si>
  <si>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</si>
  <si>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</si>
  <si>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</si>
  <si>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</si>
  <si>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</si>
  <si>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</si>
  <si>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</si>
  <si>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</si>
  <si>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</si>
  <si>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</si>
  <si>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</si>
  <si>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</si>
  <si>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</si>
  <si>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</si>
  <si>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</si>
  <si>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</si>
  <si>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</si>
  <si>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</si>
  <si>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</si>
  <si>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</si>
  <si>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</si>
  <si>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</si>
  <si>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</si>
  <si>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</si>
  <si>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</si>
  <si>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</si>
  <si>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</si>
  <si>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</si>
  <si>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</si>
  <si>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</si>
  <si>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</si>
  <si>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</si>
  <si>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</si>
  <si>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</si>
  <si>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</si>
  <si>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</si>
  <si>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</si>
  <si>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</si>
  <si>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</si>
  <si>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</si>
  <si>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</si>
  <si>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</si>
  <si>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</si>
  <si>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</si>
  <si>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</si>
  <si>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</si>
  <si>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</si>
  <si>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</si>
  <si>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</si>
  <si>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</si>
  <si>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</si>
  <si>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</si>
  <si>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</si>
  <si>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</si>
  <si>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</si>
  <si>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</si>
  <si>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</si>
  <si>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</si>
  <si>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</si>
  <si>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</si>
  <si>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</si>
  <si>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</si>
  <si>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</si>
  <si>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</si>
  <si>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</si>
  <si>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</si>
  <si>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</si>
  <si>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</si>
  <si>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</si>
  <si>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</si>
  <si>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</si>
  <si>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</si>
  <si>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</si>
  <si>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</si>
  <si>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</si>
  <si>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</si>
  <si>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</si>
  <si>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</si>
  <si>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</si>
  <si>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</si>
  <si>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</si>
  <si>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</si>
  <si>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</si>
  <si>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</si>
  <si>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</si>
  <si>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</si>
  <si>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</si>
  <si>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</si>
  <si>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</si>
  <si>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</si>
  <si>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</si>
  <si>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</si>
  <si>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</si>
  <si>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</si>
  <si>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</si>
  <si>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</si>
  <si>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</si>
  <si>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</si>
  <si>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</si>
  <si>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</si>
  <si>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</si>
  <si>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</si>
  <si>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</si>
  <si>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</si>
  <si>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</si>
  <si>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</si>
  <si>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</si>
  <si>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</si>
  <si>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</si>
  <si>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</si>
  <si>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</si>
  <si>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</si>
  <si>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</si>
  <si>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</si>
  <si>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</si>
  <si>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</si>
  <si>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</si>
  <si>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</si>
  <si>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</si>
  <si>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</si>
  <si>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</si>
  <si>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</si>
  <si>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</si>
  <si>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</si>
  <si>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</si>
  <si>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</si>
  <si>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</si>
  <si>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</si>
  <si>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</si>
  <si>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</si>
  <si>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</si>
  <si>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</si>
  <si>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</si>
  <si>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</si>
  <si>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</si>
  <si>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</si>
  <si>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</si>
  <si>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</si>
  <si>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</si>
  <si>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</si>
  <si>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</si>
  <si>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</si>
  <si>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</si>
  <si>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</si>
  <si>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</si>
  <si>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</si>
  <si>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</si>
  <si>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</si>
  <si>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</si>
  <si>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</si>
  <si>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</si>
  <si>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</si>
  <si>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</si>
  <si>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</si>
  <si>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</si>
  <si>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</si>
  <si>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</si>
  <si>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</si>
  <si>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</si>
  <si>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</si>
  <si>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</si>
  <si>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</si>
  <si>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</si>
  <si>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</si>
  <si>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</si>
  <si>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</si>
  <si>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</si>
  <si>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</si>
  <si>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</si>
  <si>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</si>
  <si>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</si>
  <si>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</si>
  <si>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</si>
  <si>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</si>
  <si>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</si>
  <si>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</si>
  <si>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</si>
  <si>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</si>
  <si>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</si>
  <si>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</si>
  <si>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</si>
  <si>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</si>
  <si>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</si>
  <si>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</si>
  <si>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</si>
  <si>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</si>
  <si>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</si>
  <si>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</si>
  <si>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</si>
  <si>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</si>
  <si>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</si>
  <si>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</si>
  <si>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</si>
  <si>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</si>
  <si>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</si>
  <si>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</si>
  <si>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</si>
  <si>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</si>
  <si>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</si>
  <si>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</si>
  <si>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</si>
  <si>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</si>
  <si>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</si>
  <si>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</si>
  <si>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</si>
  <si>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</si>
  <si>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</si>
  <si>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</si>
  <si>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</si>
  <si>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</si>
  <si>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</si>
  <si>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</si>
  <si>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</si>
  <si>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</si>
  <si>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</si>
  <si>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</si>
  <si>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</si>
  <si>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</si>
  <si>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</si>
  <si>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</si>
  <si>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</si>
  <si>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</si>
  <si>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</si>
  <si>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</si>
  <si>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</si>
  <si>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</si>
  <si>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</si>
  <si>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</si>
  <si>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</si>
  <si>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</si>
  <si>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</si>
  <si>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</si>
  <si>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</si>
  <si>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</si>
  <si>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</si>
  <si>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</si>
  <si>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</si>
  <si>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</si>
  <si>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</si>
  <si>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</si>
  <si>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</si>
  <si>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</si>
  <si>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</si>
  <si>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</si>
  <si>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</si>
  <si>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</si>
  <si>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</si>
  <si>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</si>
  <si>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</si>
  <si>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</si>
  <si>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</si>
  <si>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</si>
  <si>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</si>
  <si>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</si>
  <si>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</si>
  <si>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</si>
  <si>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</si>
  <si>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</si>
  <si>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</si>
  <si>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</si>
  <si>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</si>
  <si>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</si>
  <si>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</si>
  <si>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</si>
  <si>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</si>
  <si>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</si>
  <si>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</si>
  <si>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</si>
  <si>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</si>
  <si>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</si>
  <si>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</si>
  <si>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</si>
  <si>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</si>
  <si>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</si>
  <si>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</si>
  <si>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</si>
  <si>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</si>
  <si>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</si>
  <si>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</si>
  <si>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</si>
  <si>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</si>
  <si>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</si>
  <si>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</si>
  <si>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</si>
  <si>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</si>
  <si>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</si>
  <si>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</si>
  <si>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</si>
  <si>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</si>
  <si>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</si>
  <si>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</si>
  <si>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</si>
  <si>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</si>
  <si>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</si>
  <si>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</si>
  <si>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</si>
  <si>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</si>
  <si>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</si>
  <si>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</si>
  <si>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</si>
  <si>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</si>
  <si>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</si>
  <si>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</si>
  <si>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</si>
  <si>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</si>
  <si>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</si>
  <si>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</si>
  <si>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</si>
  <si>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</si>
  <si>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</si>
  <si>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</si>
  <si>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</si>
  <si>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</si>
  <si>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</si>
  <si>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</si>
  <si>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</si>
  <si>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</si>
  <si>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</si>
  <si>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</si>
  <si>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</si>
  <si>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</si>
  <si>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</si>
  <si>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</si>
  <si>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</si>
  <si>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</si>
  <si>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</si>
  <si>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</si>
  <si>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</si>
  <si>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</si>
  <si>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</si>
  <si>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</si>
  <si>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</si>
  <si>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</si>
  <si>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</si>
  <si>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</si>
  <si>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</si>
  <si>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</si>
  <si>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</si>
  <si>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</si>
  <si>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</si>
  <si>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</si>
  <si>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</si>
  <si>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</si>
  <si>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</si>
  <si>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</si>
  <si>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</si>
  <si>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</si>
  <si>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</si>
  <si>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</si>
  <si>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</si>
  <si>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</si>
  <si>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</si>
  <si>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</si>
  <si>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</si>
  <si>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</si>
  <si>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</si>
  <si>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</si>
  <si>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</si>
  <si>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</si>
  <si>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</si>
  <si>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</si>
  <si>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</si>
  <si>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</si>
  <si>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</si>
  <si>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</si>
  <si>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</si>
  <si>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</si>
  <si>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</si>
  <si>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</si>
  <si>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</si>
  <si>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</si>
  <si>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</si>
  <si>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</si>
  <si>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</si>
  <si>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</si>
  <si>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</si>
  <si>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</si>
  <si>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</si>
  <si>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</si>
  <si>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</si>
  <si>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</si>
  <si>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</si>
  <si>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</si>
  <si>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</si>
  <si>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</si>
  <si>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</si>
  <si>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</si>
  <si>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</si>
  <si>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</si>
  <si>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</si>
  <si>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</si>
  <si>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</si>
  <si>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</si>
  <si>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</si>
  <si>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</si>
  <si>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</si>
  <si>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</si>
  <si>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</si>
  <si>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</si>
  <si>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</si>
  <si>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</si>
  <si>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</si>
  <si>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</si>
  <si>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</si>
  <si>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</si>
  <si>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</si>
  <si>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</si>
  <si>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</si>
  <si>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</si>
  <si>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</si>
  <si>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</si>
  <si>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</si>
  <si>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</si>
  <si>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</si>
  <si>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</si>
  <si>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</si>
  <si>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</si>
  <si>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</si>
  <si>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</si>
  <si>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</si>
  <si>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</si>
  <si>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</si>
  <si>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</si>
  <si>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</si>
  <si>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</si>
  <si>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</si>
  <si>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</si>
  <si>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</si>
  <si>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</si>
  <si>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</si>
  <si>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</si>
  <si>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</si>
  <si>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</si>
  <si>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</si>
  <si>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</si>
  <si>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</si>
  <si>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</si>
  <si>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</si>
  <si>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</si>
  <si>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</si>
  <si>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</si>
  <si>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</si>
  <si>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</si>
  <si>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</si>
  <si>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</si>
  <si>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</si>
  <si>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</si>
  <si>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</si>
  <si>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</si>
  <si>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</si>
  <si>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</si>
  <si>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</si>
  <si>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</si>
  <si>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</si>
  <si>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</si>
  <si>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</si>
  <si>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</si>
  <si>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</si>
  <si>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</si>
  <si>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</si>
  <si>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</si>
  <si>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</si>
  <si>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</si>
  <si>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</si>
  <si>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</si>
  <si>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</si>
  <si>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</si>
  <si>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</si>
  <si>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</si>
  <si>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</si>
  <si>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</si>
  <si>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</si>
  <si>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</si>
  <si>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</si>
  <si>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</si>
  <si>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</si>
  <si>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</si>
  <si>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</si>
  <si>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</si>
  <si>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</si>
  <si>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</si>
  <si>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</si>
  <si>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</si>
  <si>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</si>
  <si>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</si>
  <si>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</si>
  <si>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</si>
  <si>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</si>
  <si>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</si>
  <si>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</si>
  <si>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</si>
  <si>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</si>
  <si>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</si>
  <si>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</si>
  <si>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</si>
  <si>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</si>
  <si>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</si>
  <si>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</si>
  <si>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</si>
  <si>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</si>
  <si>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</si>
  <si>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</si>
  <si>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</si>
  <si>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</si>
  <si>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</si>
  <si>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</si>
  <si>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</si>
  <si>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</si>
  <si>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</si>
  <si>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</si>
  <si>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</si>
  <si>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</si>
  <si>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</si>
  <si>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</si>
  <si>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</si>
  <si>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</si>
  <si>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</si>
  <si>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</si>
  <si>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</si>
  <si>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</si>
  <si>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</si>
  <si>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</si>
  <si>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</si>
  <si>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</si>
  <si>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</si>
  <si>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</si>
  <si>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</si>
  <si>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</si>
  <si>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</si>
  <si>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</si>
  <si>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</si>
  <si>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</si>
  <si>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</si>
  <si>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</si>
  <si>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</si>
  <si>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</si>
  <si>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</si>
  <si>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</si>
  <si>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</si>
  <si>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</si>
  <si>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</si>
  <si>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</si>
  <si>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</si>
  <si>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</si>
  <si>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</si>
  <si>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</si>
  <si>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</si>
  <si>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</si>
  <si>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</si>
  <si>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</si>
  <si>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</si>
  <si>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</si>
  <si>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</si>
  <si>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</si>
  <si>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</si>
  <si>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</si>
  <si>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</si>
  <si>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</si>
  <si>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</si>
  <si>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</si>
  <si>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</si>
  <si>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</si>
  <si>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</si>
  <si>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</si>
  <si>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</si>
  <si>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</si>
  <si>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</si>
  <si>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</si>
  <si>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</si>
  <si>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</si>
  <si>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</si>
  <si>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</si>
  <si>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</si>
  <si>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</si>
  <si>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</si>
  <si>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</si>
  <si>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</si>
  <si>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</si>
  <si>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</si>
  <si>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</si>
  <si>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</si>
  <si>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</si>
  <si>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</si>
  <si>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</si>
  <si>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</si>
  <si>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</si>
  <si>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</si>
  <si>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</si>
  <si>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</si>
  <si>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</si>
  <si>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</si>
  <si>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</si>
  <si>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</si>
  <si>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</si>
  <si>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</si>
  <si>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</si>
  <si>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</si>
  <si>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</si>
  <si>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</si>
  <si>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</si>
  <si>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</si>
  <si>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</si>
  <si>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</si>
  <si>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</si>
  <si>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</si>
  <si>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</si>
  <si>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</si>
  <si>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</si>
  <si>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</si>
  <si>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</si>
  <si>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</si>
  <si>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</si>
  <si>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</si>
  <si>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</si>
  <si>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</si>
  <si>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</si>
  <si>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</si>
  <si>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</si>
  <si>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</si>
  <si>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</si>
  <si>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</si>
  <si>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</si>
  <si>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</si>
  <si>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</si>
  <si>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</si>
  <si>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</si>
  <si>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</si>
  <si>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</si>
  <si>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</si>
  <si>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</si>
  <si>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</si>
  <si>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</si>
  <si>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</si>
  <si>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</si>
  <si>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</si>
  <si>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</si>
  <si>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</si>
  <si>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</si>
  <si>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</si>
  <si>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</si>
  <si>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</si>
  <si>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</si>
  <si>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</si>
  <si>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</si>
  <si>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</si>
  <si>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</si>
  <si>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</si>
  <si>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</si>
  <si>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</si>
  <si>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</si>
  <si>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</si>
  <si>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</si>
  <si>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</si>
  <si>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</si>
  <si>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</si>
  <si>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</si>
  <si>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</si>
  <si>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</si>
  <si>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</si>
  <si>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</si>
  <si>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</si>
  <si>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</si>
  <si>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</si>
  <si>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</si>
  <si>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</si>
  <si>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</si>
  <si>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</si>
  <si>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</si>
  <si>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</si>
  <si>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</si>
  <si>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</si>
  <si>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</si>
  <si>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</si>
  <si>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</si>
  <si>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</si>
  <si>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</si>
  <si>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</si>
  <si>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</si>
  <si>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</si>
  <si>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</si>
  <si>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</si>
  <si>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</si>
  <si>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</si>
  <si>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</si>
  <si>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</si>
  <si>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</si>
  <si>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</si>
  <si>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</si>
  <si>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</si>
  <si>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</si>
  <si>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</si>
  <si>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</si>
  <si>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</si>
  <si>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</si>
  <si>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</si>
  <si>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</si>
  <si>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</si>
  <si>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</si>
  <si>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</si>
  <si>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</si>
  <si>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</si>
  <si>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</si>
  <si>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</si>
  <si>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</si>
  <si>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</si>
  <si>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</si>
  <si>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</si>
  <si>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</si>
  <si>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</si>
  <si>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</si>
  <si>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</si>
  <si>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</si>
  <si>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</si>
  <si>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</si>
  <si>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</si>
  <si>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</si>
  <si>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</si>
  <si>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</si>
  <si>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</si>
  <si>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</si>
  <si>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</si>
  <si>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</si>
  <si>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</si>
  <si>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</si>
  <si>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</si>
  <si>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</si>
  <si>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</si>
  <si>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</si>
  <si>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</si>
  <si>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</si>
  <si>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</si>
  <si>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</si>
  <si>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</si>
  <si>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</si>
  <si>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</si>
  <si>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</si>
  <si>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</si>
  <si>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</si>
  <si>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</si>
  <si>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</si>
  <si>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</si>
  <si>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</si>
  <si>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</si>
  <si>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</si>
  <si>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</si>
  <si>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</si>
  <si>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</si>
  <si>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</si>
  <si>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</si>
  <si>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</si>
  <si>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</si>
  <si>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</si>
  <si>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</si>
  <si>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</si>
  <si>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</si>
  <si>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</si>
  <si>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</si>
  <si>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</si>
  <si>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</si>
  <si>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</si>
  <si>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</si>
  <si>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</si>
  <si>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</si>
  <si>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</si>
  <si>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</si>
  <si>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</si>
  <si>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</si>
  <si>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</si>
  <si>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</si>
  <si>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</si>
  <si>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</si>
  <si>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</si>
  <si>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</si>
  <si>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</si>
  <si>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</si>
  <si>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</si>
  <si>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</si>
  <si>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</si>
  <si>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</si>
  <si>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</si>
  <si>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</si>
  <si>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</si>
  <si>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</si>
  <si>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</si>
  <si>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</si>
  <si>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</si>
  <si>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</si>
  <si>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</si>
  <si>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</si>
  <si>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</si>
  <si>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</si>
  <si>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</si>
  <si>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</si>
  <si>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</si>
  <si>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</si>
  <si>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</si>
  <si>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</si>
  <si>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</si>
  <si>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</si>
  <si>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</si>
  <si>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</si>
  <si>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</si>
  <si>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</si>
  <si>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</si>
  <si>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</si>
  <si>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</si>
  <si>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</si>
  <si>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</si>
  <si>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</si>
  <si>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</si>
  <si>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</si>
  <si>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</si>
  <si>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</si>
  <si>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</si>
  <si>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</si>
  <si>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</si>
  <si>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</si>
  <si>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</si>
  <si>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</si>
  <si>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</si>
  <si>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</si>
  <si>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</si>
  <si>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</si>
  <si>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</si>
  <si>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</si>
  <si>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</si>
  <si>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</si>
  <si>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</si>
  <si>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</si>
  <si>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</si>
  <si>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</si>
  <si>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</si>
  <si>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</si>
  <si>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</si>
  <si>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</si>
  <si>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</si>
  <si>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</si>
  <si>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</si>
  <si>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</si>
  <si>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</si>
  <si>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</si>
  <si>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</si>
  <si>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</si>
  <si>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</si>
  <si>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</si>
  <si>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</si>
  <si>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</si>
  <si>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</si>
  <si>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</si>
  <si>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</si>
  <si>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</si>
  <si>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</si>
  <si>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</si>
  <si>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</si>
  <si>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</si>
  <si>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</si>
  <si>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</si>
  <si>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</si>
  <si>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</si>
  <si>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</si>
  <si>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</si>
  <si>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</si>
  <si>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</si>
  <si>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</si>
  <si>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</si>
  <si>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</si>
  <si>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</si>
  <si>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</si>
  <si>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</si>
  <si>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</si>
  <si>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</si>
  <si>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</si>
  <si>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</si>
  <si>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</si>
  <si>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</si>
  <si>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</si>
  <si>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</si>
  <si>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</si>
  <si>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</si>
  <si>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</si>
  <si>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</si>
  <si>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</si>
  <si>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</si>
  <si>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</si>
  <si>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</si>
  <si>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</si>
  <si>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</si>
  <si>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</si>
  <si>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</si>
  <si>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</si>
  <si>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</si>
  <si>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</si>
  <si>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</si>
  <si>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</si>
  <si>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</si>
  <si>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</si>
  <si>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</si>
  <si>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</si>
  <si>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</si>
  <si>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</si>
  <si>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</si>
  <si>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</si>
  <si>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</si>
  <si>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</si>
  <si>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</si>
  <si>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</si>
  <si>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</si>
  <si>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</si>
  <si>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</si>
  <si>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</si>
  <si>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</si>
  <si>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</si>
  <si>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</si>
  <si>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</si>
  <si>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</si>
  <si>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</si>
  <si>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</si>
  <si>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</si>
  <si>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</si>
  <si>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</si>
  <si>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</si>
  <si>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</si>
  <si>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</si>
  <si>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</si>
  <si>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</si>
  <si>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</si>
  <si>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</si>
  <si>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</si>
  <si>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</si>
  <si>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</si>
  <si>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</si>
  <si>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</si>
  <si>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</si>
  <si>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</si>
  <si>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</si>
  <si>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</si>
  <si>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</si>
  <si>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</si>
  <si>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</si>
  <si>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</si>
  <si>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</si>
  <si>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</si>
  <si>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</si>
  <si>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</si>
  <si>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</si>
  <si>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</si>
  <si>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</si>
  <si>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</si>
  <si>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</si>
  <si>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</si>
  <si>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</si>
  <si>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</si>
  <si>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</si>
  <si>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</si>
  <si>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</si>
  <si>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</si>
  <si>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</si>
  <si>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</si>
  <si>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</si>
  <si>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</si>
  <si>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</si>
  <si>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</si>
  <si>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</si>
  <si>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</si>
  <si>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</si>
  <si>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</si>
  <si>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</si>
  <si>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</si>
  <si>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</si>
  <si>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</si>
  <si>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</si>
  <si>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</si>
  <si>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</si>
  <si>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</si>
  <si>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</si>
  <si>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</si>
  <si>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</si>
  <si>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</si>
  <si>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</si>
  <si>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</si>
  <si>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</si>
  <si>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</si>
  <si>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</si>
  <si>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</si>
  <si>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</si>
  <si>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</si>
  <si>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</si>
  <si>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</si>
  <si>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</si>
  <si>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</si>
  <si>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</si>
  <si>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</si>
  <si>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</si>
  <si>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</si>
  <si>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</si>
  <si>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</si>
  <si>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</si>
  <si>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</si>
  <si>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</si>
  <si>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</si>
  <si>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</si>
  <si>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</si>
  <si>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</si>
  <si>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</si>
  <si>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</si>
  <si>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</si>
  <si>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</si>
  <si>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</si>
  <si>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</si>
  <si>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</si>
  <si>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</si>
  <si>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</si>
  <si>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</si>
  <si>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</si>
  <si>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</si>
  <si>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</si>
  <si>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</si>
  <si>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</si>
  <si>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</si>
  <si>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</si>
  <si>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</si>
  <si>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</si>
  <si>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</si>
  <si>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</si>
  <si>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</si>
  <si>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</si>
  <si>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</si>
  <si>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</si>
  <si>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</si>
  <si>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</si>
  <si>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</si>
  <si>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</si>
  <si>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</si>
  <si>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</si>
  <si>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</si>
  <si>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</si>
  <si>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</si>
  <si>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</si>
  <si>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</si>
  <si>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</si>
  <si>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</si>
  <si>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</si>
  <si>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</si>
  <si>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</si>
  <si>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</si>
  <si>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</si>
  <si>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</si>
  <si>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</si>
  <si>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</si>
  <si>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</si>
  <si>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</si>
  <si>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</si>
  <si>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</si>
  <si>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</si>
  <si>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</si>
  <si>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</si>
  <si>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</si>
  <si>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</si>
  <si>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</si>
  <si>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</si>
  <si>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</si>
  <si>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</si>
  <si>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</si>
  <si>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</si>
  <si>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</si>
  <si>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</si>
  <si>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</si>
  <si>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</si>
  <si>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</si>
  <si>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</si>
  <si>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</si>
  <si>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</si>
  <si>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</si>
  <si>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</si>
  <si>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</si>
  <si>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</si>
  <si>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</si>
  <si>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</si>
  <si>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</si>
  <si>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</si>
  <si>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</si>
  <si>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</si>
  <si>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</si>
  <si>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</si>
  <si>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</si>
  <si>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</si>
  <si>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</si>
  <si>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</si>
  <si>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</si>
  <si>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</si>
  <si>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</si>
  <si>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</si>
  <si>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</si>
  <si>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</si>
  <si>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</si>
  <si>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</si>
  <si>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</si>
  <si>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</si>
  <si>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</si>
  <si>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</si>
  <si>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</si>
  <si>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</si>
  <si>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</si>
  <si>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</si>
  <si>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</si>
  <si>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</si>
  <si>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</si>
  <si>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</si>
  <si>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</si>
  <si>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</si>
  <si>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</si>
  <si>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</si>
  <si>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</si>
  <si>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</si>
  <si>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</si>
  <si>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</si>
  <si>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</si>
  <si>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</si>
  <si>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</si>
  <si>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</si>
  <si>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</si>
  <si>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</si>
  <si>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</si>
  <si>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</si>
  <si>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</si>
  <si>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</si>
  <si>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</si>
  <si>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</si>
  <si>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</si>
  <si>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</si>
  <si>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</si>
  <si>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</si>
  <si>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</si>
  <si>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</si>
  <si>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</si>
  <si>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</si>
  <si>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</si>
  <si>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</si>
  <si>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</si>
  <si>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</si>
  <si>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</si>
  <si>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</si>
  <si>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</si>
  <si>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</si>
  <si>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</si>
  <si>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</si>
  <si>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</si>
  <si>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</si>
  <si>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</si>
  <si>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</si>
  <si>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</si>
  <si>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</si>
  <si>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</si>
  <si>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</si>
  <si>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</si>
  <si>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</si>
  <si>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</si>
  <si>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</si>
  <si>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</si>
  <si>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</si>
  <si>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</si>
  <si>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</si>
  <si>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</si>
  <si>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</si>
  <si>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</si>
  <si>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</si>
  <si>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</si>
  <si>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</si>
  <si>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</si>
  <si>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</si>
  <si>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</si>
  <si>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</si>
  <si>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</si>
  <si>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</si>
  <si>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</si>
  <si>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</si>
  <si>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</si>
  <si>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</si>
  <si>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</si>
  <si>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</si>
  <si>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</si>
  <si>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</si>
  <si>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</si>
  <si>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</si>
  <si>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</si>
  <si>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</si>
  <si>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</si>
  <si>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</si>
  <si>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</si>
  <si>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</si>
  <si>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</si>
  <si>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</si>
  <si>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</si>
  <si>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</si>
  <si>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</si>
  <si>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</si>
  <si>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</si>
  <si>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</si>
  <si>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</si>
  <si>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</si>
  <si>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</si>
  <si>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</si>
  <si>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</si>
  <si>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</si>
  <si>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</si>
  <si>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</si>
  <si>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</si>
  <si>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</si>
  <si>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</si>
  <si>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</si>
  <si>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</si>
  <si>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</si>
  <si>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</si>
  <si>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</si>
  <si>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</si>
  <si>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</si>
  <si>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</si>
  <si>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</si>
  <si>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</si>
  <si>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</si>
  <si>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</si>
  <si>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</si>
  <si>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</si>
  <si>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</si>
  <si>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</si>
  <si>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</si>
  <si>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</si>
  <si>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</si>
  <si>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</si>
  <si>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</si>
  <si>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</si>
  <si>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</si>
  <si>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</si>
  <si>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</si>
  <si>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</si>
  <si>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</si>
  <si>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</si>
  <si>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</si>
  <si>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</si>
  <si>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</si>
  <si>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</si>
  <si>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</si>
  <si>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</si>
  <si>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</si>
  <si>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</si>
  <si>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</si>
  <si>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</si>
  <si>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</si>
  <si>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</si>
  <si>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</si>
  <si>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</si>
  <si>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</si>
  <si>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</si>
  <si>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</si>
  <si>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</si>
  <si>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</si>
  <si>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</si>
  <si>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</si>
  <si>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</si>
  <si>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</si>
  <si>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</si>
  <si>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</si>
  <si>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</si>
  <si>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</si>
  <si>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</si>
  <si>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</si>
  <si>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</si>
  <si>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</si>
  <si>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</si>
  <si>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</si>
  <si>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</si>
  <si>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</si>
  <si>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</si>
  <si>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</si>
  <si>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</si>
  <si>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</si>
  <si>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</si>
  <si>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</si>
  <si>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</si>
  <si>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</si>
  <si>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</si>
  <si>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</si>
  <si>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</si>
  <si>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</si>
  <si>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</si>
  <si>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</si>
  <si>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</si>
  <si>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</si>
  <si>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</si>
  <si>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</si>
  <si>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</si>
  <si>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</si>
  <si>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</si>
  <si>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</si>
  <si>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</si>
  <si>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</si>
  <si>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</si>
  <si>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</si>
  <si>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</si>
  <si>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</si>
  <si>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</si>
  <si>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</si>
  <si>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</si>
  <si>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</si>
  <si>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</si>
  <si>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</si>
  <si>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</si>
  <si>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</si>
  <si>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</si>
  <si>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</si>
  <si>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</si>
  <si>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</si>
  <si>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</si>
  <si>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</si>
  <si>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</si>
  <si>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</si>
  <si>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</si>
  <si>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</si>
  <si>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</si>
  <si>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</si>
  <si>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</si>
  <si>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</si>
  <si>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</si>
  <si>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</si>
  <si>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</si>
  <si>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</si>
  <si>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</si>
  <si>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</si>
  <si>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</si>
  <si>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</si>
  <si>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</si>
  <si>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</si>
  <si>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</si>
  <si>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</si>
  <si>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</si>
  <si>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</si>
  <si>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</si>
  <si>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</si>
  <si>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</si>
  <si>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</si>
  <si>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</si>
  <si>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</si>
  <si>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</si>
  <si>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</si>
  <si>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</si>
  <si>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</si>
  <si>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</si>
  <si>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</si>
  <si>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</si>
  <si>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</si>
  <si>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</si>
  <si>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</si>
  <si>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</si>
  <si>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</si>
  <si>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</si>
  <si>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</si>
  <si>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</si>
  <si>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</si>
  <si>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</si>
  <si>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</si>
  <si>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</si>
  <si>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</si>
  <si>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</si>
  <si>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</si>
  <si>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</si>
  <si>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</si>
  <si>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</si>
  <si>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</si>
  <si>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</si>
  <si>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</si>
  <si>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</si>
  <si>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</si>
  <si>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</si>
  <si>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</si>
  <si>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</si>
  <si>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</si>
  <si>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</si>
  <si>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</si>
  <si>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</si>
  <si>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</si>
  <si>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</si>
  <si>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</si>
  <si>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</si>
  <si>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</si>
  <si>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</si>
  <si>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</si>
  <si>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</si>
  <si>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</si>
  <si>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</si>
  <si>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</si>
  <si>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</si>
  <si>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</si>
  <si>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</si>
  <si>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</si>
  <si>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</si>
  <si>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</si>
  <si>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</si>
  <si>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</si>
  <si>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</si>
  <si>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</si>
  <si>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</si>
  <si>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</si>
  <si>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</si>
  <si>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</si>
  <si>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</si>
  <si>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</si>
  <si>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</si>
  <si>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</si>
  <si>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</si>
  <si>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</si>
  <si>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</si>
  <si>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</si>
  <si>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</si>
  <si>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</si>
  <si>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</si>
  <si>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</si>
  <si>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</si>
  <si>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</si>
  <si>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</si>
  <si>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</si>
  <si>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</si>
  <si>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</si>
  <si>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</si>
  <si>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</si>
  <si>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</si>
  <si>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</si>
  <si>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</si>
  <si>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</si>
  <si>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</si>
  <si>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</si>
  <si>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</si>
  <si>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</si>
  <si>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</si>
  <si>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</si>
  <si>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</si>
  <si>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</si>
  <si>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</si>
  <si>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</si>
  <si>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</si>
  <si>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</si>
  <si>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</si>
  <si>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</si>
  <si>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</si>
  <si>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</si>
  <si>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</si>
  <si>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</si>
  <si>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</si>
  <si>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</si>
  <si>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</si>
  <si>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</si>
  <si>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</si>
  <si>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</si>
  <si>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</si>
  <si>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</si>
  <si>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</si>
  <si>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</si>
  <si>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</si>
  <si>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</si>
  <si>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</si>
  <si>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</si>
  <si>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</si>
  <si>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</si>
  <si>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</si>
  <si>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</si>
  <si>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</si>
  <si>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</si>
  <si>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</si>
  <si>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</si>
  <si>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</si>
  <si>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</si>
  <si>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</si>
  <si>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</si>
  <si>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</si>
  <si>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</si>
  <si>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</si>
  <si>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</si>
  <si>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</si>
  <si>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</si>
  <si>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</si>
  <si>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</si>
  <si>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</si>
  <si>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</si>
  <si>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</si>
  <si>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</si>
  <si>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</si>
  <si>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</si>
  <si>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</si>
  <si>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</si>
  <si>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</si>
  <si>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</si>
  <si>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</si>
  <si>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</si>
  <si>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</si>
  <si>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</si>
  <si>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</si>
  <si>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</si>
  <si>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</si>
  <si>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</si>
  <si>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</si>
  <si>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</si>
  <si>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</si>
  <si>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</si>
  <si>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</si>
  <si>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</si>
  <si>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</si>
  <si>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</si>
  <si>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</si>
  <si>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</si>
  <si>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</si>
  <si>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</si>
  <si>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</si>
  <si>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</si>
  <si>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</si>
  <si>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</si>
  <si>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</si>
  <si>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</si>
  <si>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</si>
  <si>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</si>
  <si>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</si>
  <si>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</si>
  <si>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</si>
  <si>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</si>
  <si>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</si>
  <si>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</si>
  <si>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</si>
  <si>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</si>
  <si>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</si>
  <si>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</si>
  <si>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</si>
  <si>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</si>
  <si>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</si>
  <si>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</si>
  <si>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</si>
  <si>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</si>
  <si>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</si>
  <si>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</si>
  <si>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</si>
  <si>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</si>
  <si>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</si>
  <si>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</si>
  <si>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</si>
  <si>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</si>
  <si>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</si>
  <si>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</si>
  <si>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</si>
  <si>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</si>
  <si>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</si>
  <si>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</si>
  <si>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</si>
  <si>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</si>
  <si>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</si>
  <si>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</si>
  <si>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</si>
  <si>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</si>
  <si>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</si>
  <si>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</si>
  <si>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</si>
  <si>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</si>
  <si>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</si>
  <si>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</si>
  <si>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</si>
  <si>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</si>
  <si>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</si>
  <si>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</si>
  <si>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</si>
  <si>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</si>
  <si>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</si>
  <si>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</si>
  <si>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</si>
  <si>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</si>
  <si>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</si>
  <si>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</si>
  <si>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</si>
  <si>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</si>
  <si>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</si>
  <si>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</si>
  <si>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</si>
  <si>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</si>
  <si>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</si>
  <si>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</si>
  <si>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</si>
  <si>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</si>
  <si>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</si>
  <si>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</si>
  <si>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</si>
  <si>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</si>
  <si>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</si>
  <si>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</si>
  <si>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</si>
  <si>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</si>
  <si>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</si>
  <si>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</si>
  <si>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</si>
  <si>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</si>
  <si>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</si>
  <si>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</si>
  <si>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</si>
  <si>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</si>
  <si>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</si>
  <si>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</si>
  <si>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</si>
  <si>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</si>
  <si>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</si>
  <si>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</si>
  <si>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</si>
  <si>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</si>
  <si>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</si>
  <si>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</si>
  <si>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</si>
  <si>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</si>
  <si>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</si>
  <si>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</si>
  <si>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</si>
  <si>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</si>
  <si>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</si>
  <si>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</si>
  <si>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</si>
  <si>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</si>
  <si>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</si>
  <si>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</si>
  <si>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</si>
  <si>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</si>
  <si>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</si>
  <si>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</si>
  <si>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</si>
  <si>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</si>
  <si>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</si>
  <si>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</si>
  <si>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</si>
  <si>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</si>
  <si>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</si>
  <si>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</si>
  <si>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</si>
  <si>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</si>
  <si>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</si>
  <si>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</si>
  <si>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</si>
  <si>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</si>
  <si>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</si>
  <si>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</si>
  <si>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</si>
  <si>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</si>
  <si>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</si>
  <si>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</si>
  <si>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</si>
  <si>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</si>
  <si>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</si>
  <si>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</si>
  <si>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</si>
  <si>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</si>
  <si>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</si>
  <si>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</si>
  <si>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</si>
  <si>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</si>
  <si>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</si>
  <si>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</si>
  <si>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</si>
  <si>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</si>
  <si>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</si>
  <si>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</si>
  <si>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</si>
  <si>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</si>
  <si>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</si>
  <si>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</si>
  <si>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</si>
  <si>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</si>
  <si>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</si>
  <si>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</si>
  <si>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</si>
  <si>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</si>
  <si>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</si>
  <si>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</si>
  <si>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</si>
  <si>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</si>
  <si>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</si>
  <si>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</si>
  <si>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</si>
  <si>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</si>
  <si>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</si>
  <si>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</si>
  <si>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</si>
  <si>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</si>
  <si>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</si>
  <si>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</si>
  <si>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</si>
  <si>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</si>
  <si>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</si>
  <si>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</si>
  <si>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</si>
  <si>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</si>
  <si>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</si>
  <si>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</si>
  <si>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</si>
  <si>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</si>
  <si>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</si>
  <si>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</si>
  <si>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</si>
  <si>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</si>
  <si>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</si>
  <si>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</si>
  <si>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</si>
  <si>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</si>
  <si>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</si>
  <si>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</si>
  <si>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</si>
  <si>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</si>
  <si>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</si>
  <si>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</si>
  <si>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</si>
  <si>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</si>
  <si>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</si>
  <si>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</si>
  <si>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</si>
  <si>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</si>
  <si>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</si>
  <si>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</si>
  <si>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</si>
  <si>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</si>
  <si>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</si>
  <si>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</si>
  <si>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</si>
  <si>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</si>
  <si>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</si>
  <si>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</si>
  <si>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</si>
  <si>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</si>
  <si>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</si>
  <si>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</si>
  <si>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</si>
  <si>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</si>
  <si>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</si>
  <si>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</si>
  <si>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</si>
  <si>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</si>
  <si>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</si>
  <si>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</si>
  <si>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</si>
  <si>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</si>
  <si>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</si>
  <si>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</si>
  <si>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</si>
  <si>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</si>
  <si>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</si>
  <si>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</si>
  <si>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</si>
  <si>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</si>
  <si>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</si>
  <si>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</si>
  <si>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</si>
  <si>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</si>
  <si>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</si>
  <si>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</si>
  <si>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</si>
  <si>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</si>
  <si>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</si>
  <si>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</si>
  <si>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</si>
  <si>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</si>
  <si>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</si>
  <si>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</si>
  <si>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</si>
  <si>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</si>
  <si>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</si>
  <si>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</si>
  <si>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</si>
  <si>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</si>
  <si>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</si>
  <si>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</si>
  <si>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</si>
  <si>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</si>
  <si>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</si>
  <si>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</si>
  <si>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</si>
  <si>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</si>
  <si>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</si>
  <si>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</si>
  <si>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</si>
  <si>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</si>
  <si>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</si>
  <si>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</si>
  <si>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</si>
  <si>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</si>
  <si>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</si>
  <si>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</si>
  <si>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</si>
  <si>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</si>
  <si>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</si>
  <si>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</si>
  <si>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</si>
  <si>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</si>
  <si>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</si>
  <si>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</si>
  <si>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</si>
  <si>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</si>
  <si>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</si>
  <si>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</si>
  <si>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</si>
  <si>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</si>
  <si>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</si>
  <si>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</si>
  <si>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</si>
  <si>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</si>
  <si>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</si>
  <si>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</si>
  <si>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</si>
  <si>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</si>
  <si>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</si>
  <si>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</si>
  <si>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</si>
  <si>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</si>
  <si>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</si>
  <si>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</si>
  <si>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</si>
  <si>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</si>
  <si>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</si>
  <si>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</si>
  <si>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</si>
  <si>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</si>
  <si>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</si>
  <si>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</si>
  <si>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</si>
  <si>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</si>
  <si>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</si>
  <si>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</si>
  <si>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</si>
  <si>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</si>
  <si>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</si>
  <si>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</si>
  <si>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</si>
  <si>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</si>
  <si>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</si>
  <si>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</si>
  <si>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</si>
  <si>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</si>
  <si>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</si>
  <si>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</si>
  <si>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</si>
  <si>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</si>
  <si>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</si>
  <si>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</si>
  <si>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</si>
  <si>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</si>
  <si>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</si>
  <si>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</si>
  <si>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</si>
  <si>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</si>
  <si>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</si>
  <si>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</si>
  <si>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</si>
  <si>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</si>
  <si>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</si>
  <si>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</si>
  <si>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</si>
  <si>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</si>
  <si>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</si>
  <si>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</si>
  <si>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</si>
  <si>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</si>
  <si>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</si>
  <si>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</si>
  <si>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</si>
  <si>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</si>
  <si>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</si>
  <si>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</si>
  <si>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</si>
  <si>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</si>
  <si>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</si>
  <si>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</si>
  <si>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</si>
  <si>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</si>
  <si>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</si>
  <si>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</si>
  <si>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</si>
  <si>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</si>
  <si>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</si>
  <si>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</si>
  <si>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</si>
  <si>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</si>
  <si>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</si>
  <si>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</si>
  <si>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</si>
  <si>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</si>
  <si>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</si>
  <si>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</si>
  <si>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</si>
  <si>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</si>
  <si>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</si>
  <si>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</si>
  <si>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</si>
  <si>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</si>
  <si>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</si>
  <si>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</si>
  <si>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</si>
  <si>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</si>
  <si>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</si>
  <si>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</si>
  <si>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</si>
  <si>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</si>
  <si>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</si>
  <si>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</si>
  <si>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</si>
  <si>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</si>
  <si>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</si>
  <si>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</si>
  <si>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</si>
  <si>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</si>
  <si>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</si>
  <si>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</si>
  <si>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</si>
  <si>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</si>
  <si>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</si>
  <si>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</si>
  <si>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</si>
  <si>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</si>
  <si>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</si>
  <si>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</si>
  <si>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</si>
  <si>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</si>
  <si>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</si>
  <si>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</si>
  <si>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</si>
  <si>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</si>
  <si>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</si>
  <si>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</si>
  <si>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</si>
  <si>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</si>
  <si>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</si>
  <si>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</si>
  <si>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</si>
  <si>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</si>
  <si>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</si>
  <si>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</si>
  <si>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</si>
  <si>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</si>
  <si>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</si>
  <si>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</si>
  <si>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</si>
  <si>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</si>
  <si>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</si>
  <si>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</si>
  <si>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</si>
  <si>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</si>
  <si>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</si>
  <si>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</si>
  <si>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</si>
  <si>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</si>
  <si>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</si>
  <si>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</si>
  <si>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</si>
  <si>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</si>
  <si>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</si>
  <si>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</si>
  <si>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</si>
  <si>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</si>
  <si>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</si>
  <si>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</si>
  <si>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</si>
  <si>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</si>
  <si>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</si>
  <si>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</si>
  <si>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</si>
  <si>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</si>
  <si>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</si>
  <si>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</si>
  <si>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</si>
  <si>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</si>
  <si>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</si>
  <si>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</si>
  <si>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</si>
  <si>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</si>
  <si>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</si>
  <si>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</si>
  <si>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</si>
  <si>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</si>
  <si>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</si>
  <si>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</si>
  <si>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</si>
  <si>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</si>
  <si>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</si>
  <si>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</si>
  <si>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</si>
  <si>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</si>
  <si>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</si>
  <si>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</si>
  <si>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</si>
  <si>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</si>
  <si>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</si>
  <si>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</si>
  <si>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</si>
  <si>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</si>
  <si>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</si>
  <si>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</si>
  <si>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</si>
  <si>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</si>
  <si>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</si>
  <si>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</si>
  <si>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</si>
  <si>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</si>
  <si>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</si>
  <si>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</si>
  <si>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</si>
  <si>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</si>
  <si>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</si>
  <si>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</si>
  <si>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</si>
  <si>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</si>
  <si>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</si>
  <si>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</si>
  <si>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</si>
  <si>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</si>
  <si>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</si>
  <si>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</si>
  <si>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</si>
  <si>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</si>
  <si>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</si>
  <si>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</si>
  <si>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</si>
  <si>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</si>
  <si>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</si>
  <si>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</si>
  <si>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</si>
  <si>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</si>
  <si>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</si>
  <si>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</si>
  <si>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</si>
  <si>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</si>
  <si>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</si>
  <si>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</si>
  <si>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</si>
  <si>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</si>
  <si>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</si>
  <si>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</si>
  <si>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</si>
  <si>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</si>
  <si>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</si>
  <si>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</si>
  <si>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</si>
  <si>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</si>
  <si>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</si>
  <si>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</si>
  <si>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</si>
  <si>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</si>
  <si>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</si>
  <si>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</si>
  <si>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</si>
  <si>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</si>
  <si>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</si>
  <si>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</si>
  <si>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</si>
  <si>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</si>
  <si>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</si>
  <si>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</si>
  <si>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</si>
  <si>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</si>
  <si>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</si>
  <si>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</si>
  <si>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</si>
  <si>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</si>
  <si>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</si>
  <si>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</si>
  <si>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</si>
  <si>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</si>
  <si>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</si>
  <si>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</si>
  <si>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</si>
  <si>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</si>
  <si>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</si>
  <si>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</si>
  <si>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</si>
  <si>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</si>
  <si>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</si>
  <si>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</si>
  <si>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</si>
  <si>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</si>
  <si>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</si>
  <si>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</si>
  <si>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</si>
  <si>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</si>
  <si>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</si>
  <si>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</si>
  <si>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</si>
  <si>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</si>
  <si>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</si>
  <si>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</si>
  <si>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</si>
  <si>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</si>
  <si>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</si>
  <si>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</si>
  <si>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</si>
  <si>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</si>
  <si>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</si>
  <si>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</si>
  <si>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</si>
  <si>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</si>
  <si>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</si>
  <si>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</si>
  <si>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</si>
  <si>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</si>
  <si>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</si>
  <si>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</si>
  <si>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</si>
  <si>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</si>
  <si>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</si>
  <si>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</si>
  <si>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</si>
  <si>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</si>
  <si>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</si>
  <si>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</si>
  <si>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</si>
  <si>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</si>
  <si>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</si>
  <si>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</si>
  <si>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</si>
  <si>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</si>
  <si>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</si>
  <si>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</si>
  <si>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</si>
  <si>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</si>
  <si>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</si>
  <si>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</si>
  <si>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</si>
  <si>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</si>
  <si>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</si>
  <si>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</si>
  <si>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</si>
  <si>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</si>
  <si>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</si>
  <si>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</si>
  <si>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</si>
  <si>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</si>
  <si>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</si>
  <si>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</si>
  <si>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</si>
  <si>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</si>
  <si>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</si>
  <si>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</si>
  <si>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</si>
  <si>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</si>
  <si>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</si>
  <si>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</si>
  <si>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</si>
  <si>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</si>
  <si>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</si>
  <si>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</si>
  <si>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</si>
  <si>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</si>
  <si>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</si>
  <si>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</si>
  <si>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</si>
  <si>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</si>
  <si>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</si>
  <si>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</si>
  <si>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</si>
  <si>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</si>
  <si>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</si>
  <si>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</si>
  <si>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</si>
  <si>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</si>
  <si>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</si>
  <si>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</si>
  <si>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</si>
  <si>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</si>
  <si>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</si>
  <si>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</si>
  <si>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</si>
  <si>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</si>
  <si>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</si>
  <si>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</si>
  <si>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</si>
  <si>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</si>
  <si>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</si>
  <si>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</si>
  <si>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</si>
  <si>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</si>
  <si>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</si>
  <si>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</si>
  <si>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</si>
  <si>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</si>
  <si>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</si>
  <si>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</si>
  <si>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</si>
  <si>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</si>
  <si>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</si>
  <si>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</si>
  <si>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</si>
  <si>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</si>
  <si>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</si>
  <si>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</si>
  <si>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</si>
  <si>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</si>
  <si>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</si>
  <si>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</si>
  <si>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</si>
  <si>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</si>
  <si>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</si>
  <si>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</si>
  <si>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</si>
  <si>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</si>
  <si>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</si>
  <si>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</si>
  <si>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</si>
  <si>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</si>
  <si>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</si>
  <si>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</si>
  <si>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</si>
  <si>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</si>
  <si>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</si>
  <si>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</si>
  <si>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</si>
  <si>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</si>
  <si>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</si>
  <si>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</si>
  <si>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</si>
  <si>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</si>
  <si>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</si>
  <si>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</si>
  <si>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</si>
  <si>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</si>
  <si>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</si>
  <si>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</si>
  <si>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</si>
  <si>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</si>
  <si>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</si>
  <si>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</si>
  <si>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</si>
  <si>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</si>
  <si>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</si>
  <si>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</si>
  <si>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</si>
  <si>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</si>
  <si>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</si>
  <si>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</si>
  <si>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</si>
  <si>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</si>
  <si>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</si>
  <si>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</si>
  <si>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</si>
  <si>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</si>
  <si>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</si>
  <si>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</si>
  <si>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</si>
  <si>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</si>
  <si>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</si>
  <si>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</si>
  <si>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</si>
  <si>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</si>
  <si>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</si>
  <si>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</si>
  <si>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</si>
  <si>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</si>
  <si>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</si>
  <si>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</si>
  <si>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</si>
  <si>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</si>
  <si>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</si>
  <si>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</si>
  <si>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</si>
  <si>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</si>
  <si>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</si>
  <si>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</si>
  <si>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</si>
  <si>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</si>
  <si>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</si>
  <si>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</si>
  <si>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</si>
  <si>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</si>
  <si>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</si>
  <si>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</si>
  <si>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</si>
  <si>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</si>
  <si>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</si>
  <si>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</si>
  <si>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</si>
  <si>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</si>
  <si>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</si>
  <si>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</si>
  <si>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</si>
  <si>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</si>
  <si>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</si>
  <si>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</si>
  <si>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</si>
  <si>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</si>
  <si>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</si>
  <si>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</si>
  <si>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</si>
  <si>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</si>
  <si>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</si>
  <si>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</si>
  <si>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</si>
  <si>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</si>
  <si>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</si>
  <si>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</si>
  <si>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</si>
  <si>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</si>
  <si>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</si>
  <si>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</si>
  <si>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</si>
  <si>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</si>
  <si>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</si>
  <si>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</si>
  <si>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</si>
  <si>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</si>
  <si>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</si>
  <si>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</si>
  <si>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</si>
  <si>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</si>
  <si>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</si>
  <si>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</si>
  <si>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</si>
  <si>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</si>
  <si>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</si>
  <si>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</si>
  <si>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</si>
  <si>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</si>
  <si>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</si>
  <si>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</si>
  <si>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</si>
  <si>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</si>
  <si>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</si>
  <si>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</si>
  <si>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</si>
  <si>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</si>
  <si>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</si>
  <si>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</si>
  <si>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</si>
  <si>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</si>
  <si>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</si>
  <si>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</si>
  <si>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</si>
  <si>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</si>
  <si>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</si>
  <si>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</si>
  <si>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</si>
  <si>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</si>
  <si>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</si>
  <si>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</si>
  <si>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</si>
  <si>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</si>
  <si>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</si>
  <si>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</si>
  <si>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</si>
  <si>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</si>
  <si>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</si>
  <si>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</si>
  <si>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</si>
  <si>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</si>
  <si>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</si>
  <si>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</si>
  <si>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</si>
  <si>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</si>
  <si>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</si>
  <si>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</si>
  <si>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</si>
  <si>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</si>
  <si>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</si>
  <si>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</si>
  <si>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</si>
  <si>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</si>
  <si>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</si>
  <si>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</si>
  <si>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</si>
  <si>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</si>
  <si>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</si>
  <si>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</si>
  <si>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</si>
  <si>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</si>
  <si>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</si>
  <si>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</si>
  <si>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</si>
  <si>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</si>
  <si>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</si>
  <si>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</si>
  <si>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</si>
  <si>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</si>
  <si>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</si>
  <si>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</si>
  <si>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</si>
  <si>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</si>
  <si>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</si>
  <si>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</si>
  <si>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</si>
  <si>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</si>
  <si>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</si>
  <si>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</si>
  <si>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</si>
  <si>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</si>
  <si>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</si>
  <si>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</si>
  <si>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</si>
  <si>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</si>
  <si>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</si>
  <si>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</si>
  <si>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</si>
  <si>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</si>
  <si>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</si>
  <si>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</si>
  <si>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</si>
  <si>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</si>
  <si>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</si>
  <si>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</si>
  <si>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</si>
  <si>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</si>
  <si>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</si>
  <si>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</si>
  <si>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</si>
  <si>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</si>
  <si>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</si>
  <si>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</si>
  <si>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</si>
  <si>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</si>
  <si>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</si>
  <si>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</si>
  <si>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</si>
  <si>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</si>
  <si>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</si>
  <si>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</si>
  <si>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</si>
  <si>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</si>
  <si>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</si>
  <si>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</si>
  <si>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</si>
  <si>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</si>
  <si>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</si>
  <si>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</si>
  <si>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</si>
  <si>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</si>
  <si>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</si>
  <si>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</si>
  <si>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</si>
  <si>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</si>
  <si>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</si>
  <si>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</si>
  <si>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</si>
  <si>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</si>
  <si>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</si>
  <si>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</si>
  <si>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</si>
  <si>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</si>
  <si>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</si>
  <si>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</si>
  <si>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</si>
  <si>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</si>
  <si>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</si>
  <si>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</si>
  <si>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</si>
  <si>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</si>
  <si>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</si>
  <si>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</si>
  <si>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</si>
  <si>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</si>
  <si>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</si>
  <si>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</si>
  <si>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</si>
  <si>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</si>
  <si>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</si>
  <si>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</si>
  <si>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</si>
  <si>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</si>
  <si>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</si>
  <si>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</si>
  <si>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</si>
  <si>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</si>
  <si>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</si>
  <si>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</si>
  <si>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</si>
  <si>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</si>
  <si>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</si>
  <si>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</si>
  <si>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</si>
  <si>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</si>
  <si>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</si>
  <si>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</si>
  <si>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</si>
  <si>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</si>
  <si>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</si>
  <si>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</si>
  <si>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</si>
  <si>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</si>
  <si>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</si>
  <si>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</si>
  <si>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</si>
  <si>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</si>
  <si>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</si>
  <si>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</si>
  <si>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</si>
  <si>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</si>
  <si>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</si>
  <si>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</si>
  <si>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</si>
  <si>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</si>
  <si>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</si>
  <si>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</si>
  <si>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</si>
  <si>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</si>
  <si>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</si>
  <si>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</si>
  <si>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</si>
  <si>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</si>
  <si>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</si>
  <si>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</si>
  <si>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</si>
  <si>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</si>
  <si>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</si>
  <si>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</si>
  <si>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</si>
  <si>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</si>
  <si>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</si>
  <si>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</si>
  <si>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</si>
  <si>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</si>
  <si>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</si>
  <si>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</si>
  <si>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</si>
  <si>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</si>
  <si>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</si>
  <si>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</si>
  <si>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</si>
  <si>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</si>
  <si>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</si>
  <si>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</si>
  <si>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</si>
  <si>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</si>
  <si>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</si>
  <si>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</si>
  <si>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</si>
  <si>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</si>
  <si>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</si>
  <si>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</si>
  <si>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</si>
  <si>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</si>
  <si>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</si>
  <si>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</si>
  <si>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</si>
  <si>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</si>
  <si>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</si>
  <si>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</si>
  <si>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</si>
  <si>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</si>
  <si>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</si>
  <si>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</si>
  <si>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</si>
  <si>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</si>
  <si>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</si>
  <si>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</si>
  <si>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</si>
  <si>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</si>
  <si>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</si>
  <si>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</si>
  <si>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</si>
  <si>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</si>
  <si>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</si>
  <si>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</si>
  <si>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</si>
  <si>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</si>
  <si>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</si>
  <si>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</si>
  <si>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</si>
  <si>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</si>
  <si>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</si>
  <si>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</si>
  <si>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</si>
  <si>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</si>
  <si>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</si>
  <si>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</si>
  <si>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</si>
  <si>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</si>
  <si>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</si>
  <si>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</si>
  <si>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</si>
  <si>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</si>
  <si>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</si>
  <si>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</si>
  <si>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</si>
  <si>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</si>
  <si>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</si>
  <si>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</si>
  <si>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</si>
  <si>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</si>
  <si>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</si>
  <si>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</si>
  <si>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</si>
  <si>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</si>
  <si>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</si>
  <si>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</si>
  <si>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</si>
  <si>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</si>
  <si>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</si>
  <si>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</si>
  <si>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</si>
  <si>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</si>
  <si>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</si>
  <si>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</si>
  <si>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</si>
  <si>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</si>
  <si>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</si>
  <si>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</si>
  <si>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</si>
  <si>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</si>
  <si>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</si>
  <si>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</si>
  <si>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</si>
  <si>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</si>
  <si>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</si>
  <si>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</si>
  <si>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</si>
  <si>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</si>
  <si>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</si>
  <si>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</si>
  <si>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</si>
  <si>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</si>
  <si>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</si>
  <si>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</si>
  <si>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</si>
  <si>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</si>
  <si>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</si>
  <si>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</si>
  <si>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</si>
  <si>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</si>
  <si>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</si>
  <si>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</si>
  <si>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</si>
  <si>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</si>
  <si>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</si>
  <si>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</si>
  <si>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</si>
  <si>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</si>
  <si>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</si>
  <si>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</si>
  <si>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</si>
  <si>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</si>
  <si>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</si>
  <si>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</si>
  <si>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</si>
  <si>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</si>
  <si>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</si>
  <si>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</si>
  <si>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</si>
  <si>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</si>
  <si>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</si>
  <si>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</si>
  <si>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</si>
  <si>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</si>
  <si>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</si>
  <si>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</si>
  <si>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</si>
  <si>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</si>
  <si>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</si>
  <si>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</si>
  <si>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</si>
  <si>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</si>
  <si>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</si>
  <si>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</si>
  <si>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</si>
  <si>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</si>
  <si>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</si>
  <si>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</si>
  <si>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</si>
  <si>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</si>
  <si>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</si>
  <si>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</si>
  <si>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</si>
  <si>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</si>
  <si>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</si>
  <si>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</si>
  <si>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</si>
  <si>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</si>
  <si>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</si>
  <si>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</si>
  <si>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</si>
  <si>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</si>
  <si>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</si>
  <si>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</si>
  <si>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</si>
  <si>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</si>
  <si>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</si>
  <si>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</si>
  <si>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</si>
  <si>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</si>
  <si>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</si>
  <si>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</si>
  <si>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</si>
  <si>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</si>
  <si>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</si>
  <si>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</si>
  <si>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</si>
  <si>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</si>
  <si>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</si>
  <si>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</si>
  <si>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</si>
  <si>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</si>
  <si>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</si>
  <si>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</si>
  <si>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</si>
  <si>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</si>
  <si>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</si>
  <si>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</si>
  <si>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</si>
  <si>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</si>
  <si>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</si>
  <si>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</si>
  <si>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</si>
  <si>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</si>
  <si>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</si>
  <si>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</si>
  <si>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</si>
  <si>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</si>
  <si>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</si>
  <si>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</si>
  <si>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</si>
  <si>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</si>
  <si>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</si>
  <si>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</si>
  <si>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</si>
  <si>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</si>
  <si>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</si>
  <si>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</si>
  <si>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</si>
  <si>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</si>
  <si>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</si>
  <si>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</si>
  <si>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</si>
  <si>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</si>
  <si>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</si>
  <si>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</si>
  <si>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</si>
  <si>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</si>
  <si>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</si>
  <si>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</si>
  <si>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</si>
  <si>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</si>
  <si>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</si>
  <si>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</si>
  <si>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</si>
  <si>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</si>
  <si>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</si>
  <si>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</si>
  <si>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</si>
  <si>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</si>
  <si>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</si>
  <si>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</si>
  <si>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</si>
  <si>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</si>
  <si>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</si>
  <si>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</si>
  <si>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</si>
  <si>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</si>
  <si>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</si>
  <si>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</si>
  <si>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</si>
  <si>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</si>
  <si>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</si>
  <si>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</si>
  <si>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</si>
  <si>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</si>
  <si>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</si>
  <si>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</si>
  <si>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</si>
  <si>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</si>
  <si>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</si>
  <si>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</si>
  <si>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</si>
  <si>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</si>
  <si>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</si>
  <si>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</si>
  <si>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</si>
  <si>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</si>
  <si>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</si>
  <si>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</si>
  <si>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</si>
  <si>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</si>
  <si>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</si>
  <si>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</si>
  <si>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</si>
  <si>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</si>
  <si>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</si>
  <si>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</si>
  <si>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</si>
  <si>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</si>
  <si>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</si>
  <si>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</si>
  <si>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</si>
  <si>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</si>
  <si>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</si>
  <si>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</si>
  <si>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</si>
  <si>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</si>
  <si>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</si>
  <si>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</si>
  <si>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</si>
  <si>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</si>
  <si>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</si>
  <si>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</si>
  <si>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</si>
  <si>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</si>
  <si>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</si>
  <si>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</si>
  <si>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</si>
  <si>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</si>
  <si>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</si>
  <si>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</si>
  <si>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</si>
  <si>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</si>
  <si>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</si>
  <si>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</si>
  <si>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</si>
  <si>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</si>
  <si>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</si>
  <si>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</si>
  <si>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</si>
  <si>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</si>
  <si>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</si>
  <si>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</si>
  <si>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</si>
  <si>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</si>
  <si>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</si>
  <si>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</si>
  <si>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</si>
  <si>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</si>
  <si>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</si>
  <si>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</si>
  <si>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</si>
  <si>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</si>
  <si>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</si>
  <si>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</si>
  <si>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</si>
  <si>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</si>
  <si>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</si>
  <si>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</si>
  <si>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</si>
  <si>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</si>
  <si>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</si>
  <si>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</si>
  <si>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</si>
  <si>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</si>
  <si>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</si>
  <si>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</si>
  <si>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</si>
  <si>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</si>
  <si>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</si>
  <si>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</si>
  <si>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</si>
  <si>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</si>
  <si>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</si>
  <si>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</si>
  <si>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</si>
  <si>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</si>
  <si>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</si>
  <si>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</si>
  <si>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</si>
  <si>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</si>
  <si>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</si>
  <si>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</si>
  <si>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</si>
  <si>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</si>
  <si>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</si>
  <si>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</si>
  <si>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</si>
  <si>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</si>
  <si>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</si>
  <si>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</si>
  <si>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</si>
  <si>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</si>
  <si>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</si>
  <si>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</si>
  <si>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</si>
  <si>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</si>
  <si>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</si>
  <si>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</si>
  <si>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</si>
  <si>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</si>
  <si>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</si>
  <si>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</si>
  <si>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</si>
  <si>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</si>
  <si>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</si>
  <si>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</si>
  <si>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</si>
  <si>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</si>
  <si>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</si>
  <si>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</si>
  <si>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</si>
  <si>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</si>
  <si>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</si>
  <si>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</si>
  <si>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</si>
  <si>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</si>
  <si>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</si>
  <si>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</si>
  <si>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</si>
  <si>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</si>
  <si>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</si>
  <si>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</si>
  <si>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</si>
  <si>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</si>
  <si>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</si>
  <si>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</si>
  <si>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</si>
  <si>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</si>
  <si>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</si>
  <si>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</si>
  <si>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</si>
  <si>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</si>
  <si>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</si>
  <si>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</si>
  <si>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</si>
  <si>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</si>
  <si>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</si>
  <si>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</si>
  <si>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</si>
  <si>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</si>
  <si>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</si>
  <si>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</si>
  <si>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</si>
  <si>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</si>
  <si>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</si>
  <si>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</si>
  <si>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</si>
  <si>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</si>
  <si>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</si>
  <si>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</si>
  <si>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</si>
  <si>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</si>
  <si>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</si>
  <si>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</si>
  <si>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</si>
  <si>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</si>
  <si>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</si>
  <si>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</si>
  <si>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</si>
  <si>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</si>
  <si>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</si>
  <si>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</si>
  <si>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</si>
  <si>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</si>
  <si>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</si>
  <si>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</si>
  <si>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</si>
  <si>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</si>
  <si>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</si>
  <si>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</si>
  <si>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</si>
  <si>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</si>
  <si>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</si>
  <si>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</si>
  <si>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</si>
  <si>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</si>
  <si>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</si>
  <si>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</si>
  <si>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</si>
  <si>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</si>
  <si>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</si>
  <si>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</si>
  <si>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</si>
  <si>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</si>
  <si>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</si>
  <si>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</si>
  <si>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</si>
  <si>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</si>
  <si>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</si>
  <si>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</si>
  <si>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</si>
  <si>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</si>
  <si>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</si>
  <si>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</si>
  <si>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</si>
  <si>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</si>
  <si>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</si>
  <si>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</si>
  <si>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</si>
  <si>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</si>
  <si>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</si>
  <si>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</si>
  <si>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</si>
  <si>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</si>
  <si>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</si>
  <si>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</si>
  <si>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</si>
  <si>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</si>
  <si>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</si>
  <si>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</si>
  <si>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</si>
  <si>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</si>
  <si>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</si>
  <si>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</si>
  <si>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</si>
  <si>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</si>
  <si>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</si>
  <si>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</si>
  <si>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</si>
  <si>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</si>
  <si>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</si>
  <si>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</si>
  <si>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</si>
  <si>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</si>
  <si>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</si>
  <si>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</si>
  <si>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</si>
  <si>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</si>
  <si>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</si>
  <si>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</si>
  <si>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</si>
  <si>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</si>
  <si>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</si>
  <si>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</si>
  <si>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</si>
  <si>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</si>
  <si>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</si>
  <si>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</si>
  <si>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</si>
  <si>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</si>
  <si>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</si>
  <si>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</si>
  <si>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</si>
  <si>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</si>
  <si>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</si>
  <si>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</si>
  <si>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</si>
  <si>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</si>
  <si>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</si>
  <si>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</si>
  <si>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</si>
  <si>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</si>
  <si>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</si>
  <si>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</si>
  <si>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</si>
  <si>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</si>
  <si>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</si>
  <si>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</si>
  <si>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</si>
  <si>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</si>
  <si>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</si>
  <si>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</si>
  <si>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</si>
  <si>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</si>
  <si>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</si>
  <si>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</si>
  <si>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</si>
  <si>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</si>
  <si>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</si>
  <si>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</si>
  <si>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</si>
  <si>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</si>
  <si>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</si>
  <si>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</si>
  <si>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</si>
  <si>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</si>
  <si>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</si>
  <si>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</si>
  <si>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</si>
  <si>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</si>
  <si>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</si>
  <si>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</si>
  <si>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</si>
  <si>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</si>
  <si>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</si>
  <si>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</si>
  <si>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</si>
  <si>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</si>
  <si>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</si>
  <si>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</si>
  <si>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</si>
  <si>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</si>
  <si>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</si>
  <si>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</si>
  <si>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</si>
  <si>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</si>
  <si>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</si>
  <si>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</si>
  <si>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</si>
  <si>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</si>
  <si>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</si>
  <si>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</si>
  <si>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</si>
  <si>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</si>
  <si>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</si>
  <si>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</si>
  <si>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</si>
  <si>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</si>
  <si>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</si>
  <si>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</si>
  <si>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</si>
  <si>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</si>
  <si>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</si>
  <si>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</si>
  <si>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</si>
  <si>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</si>
  <si>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</si>
  <si>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</si>
  <si>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</si>
  <si>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</si>
  <si>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</si>
  <si>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</si>
  <si>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</si>
  <si>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</si>
  <si>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</si>
  <si>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</si>
  <si>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</si>
  <si>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</si>
  <si>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</si>
  <si>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</si>
  <si>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</si>
  <si>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</si>
  <si>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</si>
  <si>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</si>
  <si>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</si>
  <si>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</si>
  <si>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</si>
  <si>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</si>
  <si>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</si>
  <si>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</si>
  <si>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</si>
  <si>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</si>
  <si>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</si>
  <si>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</si>
  <si>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</si>
  <si>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</si>
  <si>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</si>
  <si>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</si>
  <si>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</si>
  <si>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</si>
  <si>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</si>
  <si>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</si>
  <si>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</si>
  <si>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</si>
  <si>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</si>
  <si>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</si>
  <si>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</si>
  <si>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</si>
  <si>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</si>
  <si>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</si>
  <si>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</si>
  <si>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</si>
  <si>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</si>
  <si>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</si>
  <si>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</si>
  <si>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</si>
  <si>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</si>
  <si>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</si>
  <si>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</si>
  <si>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</si>
  <si>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</si>
  <si>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</si>
  <si>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</si>
  <si>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</si>
  <si>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</si>
  <si>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</si>
  <si>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</si>
  <si>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</si>
  <si>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</si>
  <si>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</si>
  <si>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</si>
  <si>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</si>
  <si>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</si>
  <si>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</si>
  <si>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</si>
  <si>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</si>
  <si>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</si>
  <si>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</si>
  <si>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</si>
  <si>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</si>
  <si>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</si>
  <si>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</si>
  <si>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</si>
  <si>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</si>
  <si>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</si>
  <si>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</si>
  <si>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</si>
  <si>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</si>
  <si>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</si>
  <si>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</si>
  <si>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</si>
  <si>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</si>
  <si>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</si>
  <si>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</si>
  <si>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</si>
  <si>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</si>
  <si>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</si>
  <si>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</si>
  <si>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</si>
  <si>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</si>
  <si>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</si>
  <si>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</si>
  <si>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</si>
  <si>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</si>
  <si>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</si>
  <si>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</si>
  <si>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</si>
  <si>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</si>
  <si>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</si>
  <si>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</si>
  <si>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</si>
  <si>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</si>
  <si>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</si>
  <si>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</si>
  <si>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</si>
  <si>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</si>
  <si>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</si>
  <si>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</si>
  <si>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</si>
  <si>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</si>
  <si>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</si>
  <si>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</si>
  <si>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</si>
  <si>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</si>
  <si>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</si>
  <si>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</si>
  <si>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</si>
  <si>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</si>
  <si>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</si>
  <si>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</si>
  <si>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</si>
  <si>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</si>
  <si>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</si>
  <si>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</si>
  <si>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</si>
  <si>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</si>
  <si>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</si>
  <si>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</si>
  <si>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</si>
  <si>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</si>
  <si>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</si>
  <si>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</si>
  <si>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</si>
  <si>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</si>
  <si>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</si>
  <si>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</si>
  <si>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</si>
  <si>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</si>
  <si>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</si>
  <si>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</si>
  <si>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</si>
  <si>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</si>
  <si>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</si>
  <si>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</si>
  <si>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</si>
  <si>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</si>
  <si>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</si>
  <si>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</si>
  <si>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</si>
  <si>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</si>
  <si>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</si>
  <si>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</si>
  <si>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</si>
  <si>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</si>
  <si>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</si>
  <si>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</si>
  <si>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</si>
  <si>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</si>
  <si>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</si>
  <si>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</si>
  <si>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</si>
  <si>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</si>
  <si>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</si>
  <si>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</si>
  <si>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</si>
  <si>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</si>
  <si>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</si>
  <si>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</si>
  <si>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</si>
  <si>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</si>
  <si>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</si>
  <si>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</si>
  <si>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</si>
  <si>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</si>
  <si>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</si>
  <si>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</si>
  <si>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</si>
  <si>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</si>
  <si>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</si>
  <si>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</si>
  <si>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</si>
  <si>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</si>
  <si>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</si>
  <si>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</si>
  <si>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</si>
  <si>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</si>
  <si>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</si>
  <si>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</si>
  <si>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</si>
  <si>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</si>
  <si>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</si>
  <si>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</si>
  <si>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</si>
  <si>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</si>
  <si>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</si>
  <si>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</si>
  <si>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</si>
  <si>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</si>
  <si>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</si>
  <si>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</si>
  <si>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</si>
  <si>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</si>
  <si>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</si>
  <si>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</si>
  <si>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</si>
  <si>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</si>
  <si>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</si>
  <si>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</si>
  <si>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</si>
  <si>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</si>
  <si>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</si>
  <si>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</si>
  <si>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</si>
  <si>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</si>
  <si>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</si>
  <si>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</si>
  <si>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</si>
  <si>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</si>
  <si>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</si>
  <si>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</si>
  <si>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</si>
  <si>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</si>
  <si>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</si>
  <si>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</si>
  <si>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</si>
  <si>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</si>
  <si>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</si>
  <si>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</si>
  <si>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</si>
  <si>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</si>
  <si>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</si>
  <si>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</si>
  <si>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</si>
  <si>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</si>
  <si>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</si>
  <si>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</si>
  <si>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</si>
  <si>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</si>
  <si>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</si>
  <si>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</si>
  <si>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</si>
  <si>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</si>
  <si>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</si>
  <si>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</si>
  <si>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</si>
  <si>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</si>
  <si>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</si>
  <si>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</si>
  <si>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</si>
  <si>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</si>
  <si>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</si>
  <si>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</si>
  <si>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</si>
  <si>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</si>
  <si>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</si>
  <si>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</si>
  <si>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</si>
  <si>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</si>
  <si>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</si>
  <si>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</si>
  <si>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</si>
  <si>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</si>
  <si>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</si>
  <si>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</si>
  <si>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</si>
  <si>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</si>
  <si>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</si>
  <si>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</si>
  <si>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</si>
  <si>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</si>
  <si>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</si>
  <si>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</si>
  <si>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</si>
  <si>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</si>
  <si>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</si>
  <si>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</si>
  <si>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</si>
  <si>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</si>
  <si>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</si>
  <si>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</si>
  <si>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</si>
  <si>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</si>
  <si>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</si>
  <si>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</si>
  <si>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</si>
  <si>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</si>
  <si>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</si>
  <si>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</si>
  <si>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</si>
  <si>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</si>
  <si>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</si>
  <si>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</si>
  <si>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</si>
  <si>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</si>
  <si>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</si>
  <si>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</si>
  <si>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</si>
  <si>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</si>
  <si>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</si>
  <si>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</si>
  <si>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</si>
  <si>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</si>
  <si>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</si>
  <si>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</si>
  <si>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</si>
  <si>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</si>
  <si>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</si>
  <si>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</si>
  <si>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</si>
  <si>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</si>
  <si>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</si>
  <si>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</si>
  <si>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</si>
  <si>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</si>
  <si>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</si>
  <si>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</si>
  <si>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</si>
  <si>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</si>
  <si>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</si>
  <si>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</si>
  <si>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</si>
  <si>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</si>
  <si>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</si>
  <si>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</si>
  <si>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</si>
  <si>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</si>
  <si>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</si>
  <si>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</si>
  <si>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</si>
  <si>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</si>
  <si>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</si>
  <si>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</si>
  <si>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</si>
  <si>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</si>
  <si>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</si>
  <si>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</si>
  <si>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</si>
  <si>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</si>
  <si>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</si>
  <si>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</si>
  <si>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</si>
  <si>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</si>
  <si>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</si>
  <si>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</si>
  <si>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</si>
  <si>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</si>
  <si>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</si>
  <si>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</si>
  <si>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</si>
  <si>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</si>
  <si>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</si>
  <si>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</si>
  <si>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</si>
  <si>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</si>
  <si>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</si>
  <si>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</si>
  <si>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</si>
  <si>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</si>
  <si>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</si>
  <si>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</si>
  <si>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</si>
  <si>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</si>
  <si>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</si>
  <si>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</si>
  <si>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</si>
  <si>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</si>
  <si>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</si>
  <si>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</si>
  <si>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</si>
  <si>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</si>
  <si>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</si>
  <si>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</si>
  <si>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</si>
  <si>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</si>
  <si>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</si>
  <si>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</si>
  <si>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</si>
  <si>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</si>
  <si>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</si>
  <si>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</si>
  <si>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</si>
  <si>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</si>
  <si>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</si>
  <si>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</si>
  <si>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</si>
  <si>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</si>
  <si>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</si>
  <si>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</si>
  <si>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</si>
  <si>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</si>
  <si>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</si>
  <si>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</si>
  <si>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</si>
  <si>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</si>
  <si>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</si>
  <si>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</si>
  <si>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</si>
  <si>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</si>
  <si>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</si>
  <si>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</si>
  <si>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</si>
  <si>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</si>
  <si>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</si>
  <si>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</si>
  <si>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</si>
  <si>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</si>
  <si>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</si>
  <si>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</si>
  <si>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</si>
  <si>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</si>
  <si>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</si>
  <si>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</si>
  <si>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</si>
  <si>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</si>
  <si>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</si>
  <si>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</si>
  <si>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</si>
  <si>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</si>
  <si>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</si>
  <si>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</si>
  <si>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</si>
  <si>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</si>
  <si>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</si>
  <si>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</si>
  <si>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</si>
  <si>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</si>
  <si>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</si>
  <si>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</si>
  <si>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</si>
  <si>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</si>
  <si>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</si>
  <si>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</si>
  <si>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</si>
  <si>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</si>
  <si>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</si>
  <si>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</si>
  <si>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</si>
  <si>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</si>
  <si>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</si>
  <si>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</si>
  <si>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</si>
  <si>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</si>
  <si>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</si>
  <si>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</si>
  <si>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</si>
  <si>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</si>
  <si>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</si>
  <si>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</si>
  <si>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</si>
  <si>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</si>
  <si>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</si>
  <si>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</si>
  <si>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</si>
  <si>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</si>
  <si>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</si>
  <si>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</si>
  <si>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</si>
  <si>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</si>
  <si>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</si>
  <si>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</si>
  <si>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</si>
  <si>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</si>
  <si>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</si>
  <si>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</si>
  <si>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</si>
  <si>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</si>
  <si>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</si>
  <si>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</si>
  <si>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</si>
  <si>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</si>
  <si>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</si>
  <si>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</si>
  <si>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</si>
  <si>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</si>
  <si>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</si>
  <si>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</si>
  <si>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</si>
  <si>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</si>
  <si>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</si>
  <si>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</si>
  <si>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</si>
  <si>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</si>
  <si>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</si>
  <si>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</si>
  <si>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</si>
  <si>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</si>
  <si>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</si>
  <si>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</si>
  <si>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</si>
  <si>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</si>
  <si>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</si>
  <si>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</si>
  <si>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</si>
  <si>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</si>
  <si>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</si>
  <si>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</si>
  <si>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</si>
  <si>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</si>
  <si>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</si>
  <si>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</si>
  <si>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</si>
  <si>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</si>
  <si>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</si>
  <si>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</si>
  <si>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</si>
  <si>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</si>
  <si>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</si>
  <si>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</si>
  <si>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</si>
  <si>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</si>
  <si>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</si>
  <si>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</si>
  <si>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</si>
  <si>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</si>
  <si>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</si>
  <si>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</si>
  <si>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</si>
  <si>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</si>
  <si>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</si>
  <si>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</si>
  <si>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</si>
  <si>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</si>
  <si>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</si>
  <si>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</si>
  <si>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</si>
  <si>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</si>
  <si>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</si>
  <si>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</si>
  <si>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</si>
  <si>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</si>
  <si>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</si>
  <si>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</si>
  <si>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</si>
  <si>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</si>
  <si>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</si>
  <si>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</si>
  <si>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</si>
  <si>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</si>
  <si>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</si>
  <si>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</si>
  <si>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</si>
  <si>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</si>
  <si>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</si>
  <si>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</si>
  <si>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</si>
  <si>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</si>
  <si>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</si>
  <si>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</si>
  <si>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</si>
  <si>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</si>
  <si>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</si>
  <si>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</si>
  <si>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</si>
  <si>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</si>
  <si>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</si>
  <si>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</si>
  <si>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</si>
  <si>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</si>
  <si>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</si>
  <si>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</si>
  <si>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</si>
  <si>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</si>
  <si>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</si>
  <si>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</si>
  <si>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</si>
  <si>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</si>
  <si>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</si>
  <si>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</si>
  <si>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</si>
  <si>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</si>
  <si>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</si>
  <si>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</si>
  <si>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</si>
  <si>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</si>
  <si>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</si>
  <si>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</si>
  <si>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</si>
  <si>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</si>
  <si>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</si>
  <si>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</si>
  <si>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</si>
  <si>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</si>
  <si>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</si>
  <si>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</si>
  <si>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</si>
  <si>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</si>
  <si>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</si>
  <si>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</si>
  <si>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</si>
  <si>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</si>
  <si>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</si>
  <si>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</si>
  <si>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</si>
  <si>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</si>
  <si>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</si>
  <si>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</si>
  <si>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</si>
  <si>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</si>
  <si>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</si>
  <si>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</si>
  <si>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</si>
  <si>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</si>
  <si>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</si>
  <si>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</si>
  <si>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</si>
  <si>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</si>
  <si>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</si>
  <si>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</si>
  <si>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</si>
  <si>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</si>
  <si>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</si>
  <si>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</si>
  <si>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</si>
  <si>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</si>
  <si>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</si>
  <si>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</si>
  <si>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</si>
  <si>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</si>
  <si>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</si>
  <si>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</si>
  <si>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</si>
  <si>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</si>
  <si>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</si>
  <si>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</si>
  <si>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</si>
  <si>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</si>
  <si>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</si>
  <si>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</si>
  <si>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</si>
  <si>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</si>
  <si>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</si>
  <si>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</si>
  <si>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</si>
  <si>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</si>
  <si>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</si>
  <si>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</si>
  <si>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</si>
  <si>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</si>
  <si>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</si>
  <si>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</si>
  <si>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</si>
  <si>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</si>
  <si>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</si>
  <si>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</si>
  <si>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</si>
  <si>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</si>
  <si>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</si>
  <si>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</si>
  <si>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</si>
  <si>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</si>
  <si>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</si>
  <si>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</si>
  <si>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</si>
  <si>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</si>
  <si>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</si>
  <si>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</si>
  <si>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</si>
  <si>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</si>
  <si>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</si>
  <si>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</si>
  <si>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</si>
  <si>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</si>
  <si>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</si>
  <si>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</si>
  <si>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</si>
  <si>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</si>
  <si>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</si>
  <si>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</si>
  <si>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</si>
  <si>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</si>
  <si>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</si>
  <si>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</si>
  <si>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</si>
  <si>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</si>
  <si>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</si>
  <si>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</si>
  <si>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</si>
  <si>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</si>
  <si>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</si>
  <si>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</si>
  <si>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</si>
  <si>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</si>
  <si>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</si>
  <si>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</si>
  <si>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</si>
  <si>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</si>
  <si>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</si>
  <si>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</si>
  <si>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</si>
  <si>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</si>
  <si>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</si>
  <si>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</si>
  <si>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</si>
  <si>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</si>
  <si>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</si>
  <si>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</si>
  <si>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</si>
  <si>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</si>
  <si>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</si>
  <si>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</si>
  <si>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</si>
  <si>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</si>
  <si>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</si>
  <si>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</si>
  <si>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</si>
  <si>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</si>
  <si>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</si>
  <si>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</si>
  <si>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</si>
  <si>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</si>
  <si>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</si>
  <si>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</si>
  <si>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</si>
  <si>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</si>
  <si>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</si>
  <si>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</si>
  <si>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</si>
  <si>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</si>
  <si>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</si>
  <si>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</si>
  <si>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</si>
  <si>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</si>
  <si>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</si>
  <si>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</si>
  <si>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</si>
  <si>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</si>
  <si>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</si>
  <si>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</si>
  <si>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</si>
  <si>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</si>
  <si>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</si>
  <si>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</si>
  <si>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</si>
  <si>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</si>
  <si>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</si>
  <si>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</si>
  <si>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</si>
  <si>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</si>
  <si>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</si>
  <si>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</si>
  <si>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</si>
  <si>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</si>
  <si>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</si>
  <si>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</si>
  <si>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</si>
  <si>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</si>
  <si>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</si>
  <si>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</si>
  <si>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</si>
  <si>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</si>
  <si>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</si>
  <si>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</si>
  <si>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</si>
  <si>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</si>
  <si>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</si>
  <si>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</si>
  <si>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</si>
  <si>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</si>
  <si>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</si>
  <si>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</si>
  <si>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</si>
  <si>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</si>
  <si>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</si>
  <si>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</si>
  <si>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</si>
  <si>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</si>
  <si>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</si>
  <si>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</si>
  <si>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</si>
  <si>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</si>
  <si>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</si>
  <si>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</si>
  <si>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</si>
  <si>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</si>
  <si>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</si>
  <si>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</si>
  <si>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</si>
  <si>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</si>
  <si>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</si>
  <si>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</si>
  <si>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</si>
  <si>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</si>
  <si>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</si>
  <si>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</si>
  <si>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</si>
  <si>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</si>
  <si>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</si>
  <si>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</si>
  <si>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</si>
  <si>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</si>
  <si>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</si>
  <si>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</si>
  <si>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</si>
  <si>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</si>
  <si>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</si>
  <si>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</si>
  <si>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</si>
  <si>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</si>
  <si>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</si>
  <si>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</si>
  <si>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</si>
  <si>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</si>
  <si>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</si>
  <si>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</si>
  <si>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</si>
  <si>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</si>
  <si>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</si>
  <si>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</si>
  <si>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</si>
  <si>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</si>
  <si>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</si>
  <si>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</si>
  <si>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</si>
  <si>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</si>
  <si>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</si>
  <si>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</si>
  <si>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</si>
  <si>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</si>
  <si>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</si>
  <si>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</si>
  <si>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</si>
  <si>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</si>
  <si>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</si>
  <si>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</si>
  <si>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</si>
  <si>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</si>
  <si>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</si>
  <si>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</si>
  <si>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</si>
  <si>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</si>
  <si>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</si>
  <si>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</si>
  <si>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</si>
  <si>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</si>
  <si>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</si>
  <si>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</si>
  <si>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</si>
  <si>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</si>
  <si>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</si>
  <si>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</si>
  <si>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</si>
  <si>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</si>
  <si>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</si>
  <si>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</si>
  <si>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</si>
  <si>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</si>
  <si>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</si>
  <si>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</si>
  <si>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</si>
  <si>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</si>
  <si>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</si>
  <si>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</si>
  <si>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</si>
  <si>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</si>
  <si>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</si>
  <si>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</si>
  <si>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</si>
  <si>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</si>
  <si>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</si>
  <si>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</si>
  <si>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</si>
  <si>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</si>
  <si>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</si>
  <si>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</si>
  <si>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</si>
  <si>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</si>
  <si>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</si>
  <si>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</si>
  <si>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</si>
  <si>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</si>
  <si>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</si>
  <si>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</si>
  <si>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</si>
  <si>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</si>
  <si>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</si>
  <si>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</si>
  <si>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</si>
  <si>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</si>
  <si>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</si>
  <si>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</si>
  <si>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</si>
  <si>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</si>
  <si>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</si>
  <si>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</si>
  <si>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</si>
  <si>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</si>
  <si>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</si>
  <si>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</si>
  <si>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</si>
  <si>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</si>
  <si>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</si>
  <si>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</si>
  <si>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</si>
  <si>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</si>
  <si>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</si>
  <si>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</si>
  <si>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</si>
  <si>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</si>
  <si>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</si>
  <si>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</si>
  <si>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</si>
  <si>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</si>
  <si>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</si>
  <si>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</si>
  <si>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</si>
  <si>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</si>
  <si>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</si>
  <si>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</si>
  <si>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</si>
  <si>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</si>
  <si>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</si>
  <si>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</si>
  <si>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</si>
  <si>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</si>
  <si>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</si>
  <si>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</si>
  <si>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</si>
  <si>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</si>
  <si>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</si>
  <si>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</si>
  <si>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</si>
  <si>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</si>
  <si>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</si>
  <si>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</si>
  <si>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</si>
  <si>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</si>
  <si>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</si>
  <si>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</si>
  <si>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</si>
  <si>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</si>
  <si>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</si>
  <si>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</si>
  <si>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</si>
  <si>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</si>
  <si>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</si>
  <si>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</si>
  <si>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</si>
  <si>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</si>
  <si>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</si>
  <si>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</si>
  <si>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</si>
  <si>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</si>
  <si>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</si>
  <si>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</si>
  <si>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</si>
  <si>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</si>
  <si>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</si>
  <si>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</si>
  <si>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</si>
  <si>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</si>
  <si>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</si>
  <si>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</si>
  <si>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</si>
  <si>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</si>
  <si>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</si>
  <si>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</si>
  <si>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</si>
  <si>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</si>
  <si>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</si>
  <si>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</si>
  <si>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</si>
  <si>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</si>
  <si>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</si>
  <si>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</si>
  <si>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</si>
  <si>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</si>
  <si>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</si>
  <si>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</si>
  <si>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</si>
  <si>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</si>
  <si>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</si>
  <si>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</si>
  <si>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</si>
  <si>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</si>
  <si>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</si>
  <si>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</si>
  <si>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</si>
  <si>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</si>
  <si>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</si>
  <si>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</si>
  <si>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</si>
  <si>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</si>
  <si>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</si>
  <si>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</si>
  <si>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</si>
  <si>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</si>
  <si>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</si>
  <si>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</si>
  <si>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</si>
  <si>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</si>
  <si>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</si>
  <si>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</si>
  <si>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</si>
  <si>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</si>
  <si>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</si>
  <si>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</si>
  <si>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</si>
  <si>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</si>
  <si>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</si>
  <si>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</si>
  <si>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</si>
  <si>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</si>
  <si>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</si>
  <si>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</si>
  <si>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</si>
  <si>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</si>
  <si>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</si>
  <si>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</si>
  <si>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</si>
  <si>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</si>
  <si>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</si>
  <si>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</si>
  <si>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</si>
  <si>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</si>
  <si>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</si>
  <si>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</si>
  <si>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</si>
  <si>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</si>
  <si>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</si>
  <si>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</si>
  <si>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</si>
  <si>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</si>
  <si>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</si>
  <si>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</si>
  <si>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</si>
  <si>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</si>
  <si>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</si>
  <si>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</si>
  <si>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</si>
  <si>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</si>
  <si>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</si>
  <si>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</si>
  <si>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</si>
  <si>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</si>
  <si>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</si>
  <si>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</si>
  <si>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</si>
  <si>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</si>
  <si>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</si>
  <si>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</si>
  <si>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</si>
  <si>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</si>
  <si>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</si>
  <si>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</si>
  <si>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</si>
  <si>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</si>
  <si>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</si>
  <si>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</si>
  <si>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</si>
  <si>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</si>
  <si>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</si>
  <si>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</si>
  <si>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</si>
  <si>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</si>
  <si>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</si>
  <si>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</si>
  <si>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</si>
  <si>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</si>
  <si>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</si>
  <si>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</si>
  <si>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</si>
  <si>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</si>
  <si>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</si>
  <si>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</si>
  <si>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</si>
  <si>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</si>
  <si>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</si>
  <si>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</si>
  <si>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</si>
  <si>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</si>
  <si>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</si>
  <si>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</si>
  <si>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</si>
  <si>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</si>
  <si>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</si>
  <si>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</si>
  <si>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</si>
  <si>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</si>
  <si>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</si>
  <si>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</si>
  <si>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</si>
  <si>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</si>
  <si>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</si>
  <si>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</si>
  <si>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</si>
  <si>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</si>
  <si>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</si>
  <si>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</si>
  <si>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</si>
  <si>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</si>
  <si>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</si>
  <si>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</si>
  <si>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</si>
  <si>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</si>
  <si>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</si>
  <si>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</si>
  <si>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</si>
  <si>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</si>
  <si>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</si>
  <si>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</si>
  <si>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</si>
  <si>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</si>
  <si>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</si>
  <si>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</si>
  <si>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</si>
  <si>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</si>
  <si>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</si>
  <si>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</si>
  <si>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</si>
  <si>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</si>
  <si>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</si>
  <si>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</si>
  <si>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</si>
  <si>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</si>
  <si>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</si>
  <si>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</si>
  <si>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</si>
  <si>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</si>
  <si>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</si>
  <si>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</si>
  <si>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</si>
  <si>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</si>
  <si>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</si>
  <si>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</si>
  <si>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</si>
  <si>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</si>
  <si>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</si>
  <si>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</si>
  <si>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</si>
  <si>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</si>
  <si>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</si>
  <si>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</si>
  <si>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</si>
  <si>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</si>
  <si>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</si>
  <si>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</si>
  <si>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</si>
  <si>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</si>
  <si>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</si>
  <si>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</si>
  <si>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</si>
  <si>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</si>
  <si>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</si>
  <si>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</si>
  <si>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</si>
  <si>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</si>
  <si>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</si>
  <si>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</si>
  <si>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</si>
  <si>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</si>
  <si>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</si>
  <si>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</si>
  <si>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</si>
  <si>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</si>
  <si>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</si>
  <si>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</si>
  <si>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</si>
  <si>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</si>
  <si>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</si>
  <si>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</si>
  <si>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</si>
  <si>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</si>
  <si>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</si>
  <si>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</si>
  <si>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</si>
  <si>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</si>
  <si>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</si>
  <si>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</si>
  <si>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</si>
  <si>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</si>
  <si>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</si>
  <si>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</si>
  <si>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</si>
  <si>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</si>
  <si>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</si>
  <si>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</si>
  <si>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</si>
  <si>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</si>
  <si>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</si>
  <si>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</si>
  <si>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</si>
  <si>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</si>
  <si>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</si>
  <si>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</si>
  <si>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</si>
  <si>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</si>
  <si>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</si>
  <si>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</si>
  <si>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</si>
  <si>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</si>
  <si>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</si>
  <si>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</si>
  <si>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</si>
  <si>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</si>
  <si>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</si>
  <si>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</si>
  <si>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</si>
  <si>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</si>
  <si>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</si>
  <si>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</si>
  <si>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</si>
  <si>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</si>
  <si>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</si>
  <si>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</si>
  <si>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</si>
  <si>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</si>
  <si>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</si>
  <si>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</si>
  <si>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</si>
  <si>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</si>
  <si>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</si>
  <si>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</si>
  <si>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</si>
  <si>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</si>
  <si>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</si>
  <si>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</si>
  <si>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</si>
  <si>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</si>
  <si>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</si>
  <si>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</si>
  <si>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</si>
  <si>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</si>
  <si>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</si>
  <si>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</si>
  <si>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</si>
  <si>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</si>
  <si>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</si>
  <si>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</si>
  <si>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</si>
  <si>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</si>
  <si>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</si>
  <si>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</si>
  <si>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</si>
  <si>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</si>
  <si>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</si>
  <si>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</si>
  <si>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</si>
  <si>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</si>
  <si>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</si>
  <si>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</si>
  <si>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</si>
  <si>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</si>
  <si>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</si>
  <si>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</si>
  <si>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</si>
  <si>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</si>
  <si>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</si>
  <si>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</si>
  <si>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</si>
  <si>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</si>
  <si>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</si>
  <si>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</si>
  <si>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</si>
  <si>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</si>
  <si>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</si>
  <si>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</si>
  <si>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</si>
  <si>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</si>
  <si>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</si>
  <si>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</si>
  <si>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</si>
  <si>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</si>
  <si>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</si>
  <si>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</si>
  <si>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</si>
  <si>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</si>
  <si>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</si>
  <si>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</si>
  <si>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</si>
  <si>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</si>
  <si>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</si>
  <si>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</si>
  <si>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</si>
  <si>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</si>
  <si>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</si>
  <si>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</si>
  <si>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</si>
  <si>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</si>
  <si>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</si>
  <si>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</si>
  <si>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</si>
  <si>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</si>
  <si>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</si>
  <si>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</si>
  <si>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</si>
  <si>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</si>
  <si>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</si>
  <si>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</si>
  <si>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</si>
  <si>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</si>
  <si>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</si>
  <si>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</si>
  <si>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</si>
  <si>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</si>
  <si>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</si>
  <si>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</si>
  <si>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</si>
  <si>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</si>
  <si>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</si>
  <si>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</si>
  <si>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</si>
  <si>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</si>
  <si>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</si>
  <si>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</si>
  <si>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</si>
  <si>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</si>
  <si>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</si>
  <si>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</si>
  <si>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</si>
  <si>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</si>
  <si>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</si>
  <si>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</si>
  <si>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</si>
  <si>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</si>
  <si>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</si>
  <si>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</si>
  <si>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</si>
  <si>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</si>
  <si>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</si>
  <si>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</si>
  <si>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</si>
  <si>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</si>
  <si>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</si>
  <si>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</si>
  <si>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</si>
  <si>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</si>
  <si>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</si>
  <si>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</si>
  <si>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</si>
  <si>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</si>
  <si>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</si>
  <si>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</si>
  <si>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</si>
  <si>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</si>
  <si>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</si>
  <si>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</si>
  <si>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</si>
  <si>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</si>
  <si>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</si>
  <si>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</si>
  <si>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</si>
  <si>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</si>
  <si>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</si>
  <si>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</si>
  <si>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</si>
  <si>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</si>
  <si>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</si>
  <si>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</si>
  <si>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</si>
  <si>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</si>
  <si>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</si>
  <si>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</si>
  <si>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</si>
  <si>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</si>
  <si>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</si>
  <si>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</si>
  <si>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</si>
  <si>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</si>
  <si>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</si>
  <si>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</si>
  <si>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</si>
  <si>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</si>
  <si>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</si>
  <si>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</si>
  <si>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</si>
  <si>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</si>
  <si>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</si>
  <si>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</si>
  <si>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</si>
  <si>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</si>
  <si>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</si>
  <si>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</si>
  <si>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</si>
  <si>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</si>
  <si>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</si>
  <si>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</si>
  <si>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</si>
  <si>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</si>
  <si>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</si>
  <si>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</si>
  <si>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</si>
  <si>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</si>
  <si>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</si>
  <si>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</si>
  <si>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</si>
  <si>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</si>
  <si>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</si>
  <si>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</si>
  <si>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</si>
  <si>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</si>
  <si>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</si>
  <si>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</si>
  <si>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</si>
  <si>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</si>
  <si>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</si>
  <si>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</si>
  <si>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</si>
  <si>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</si>
  <si>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</si>
  <si>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</si>
  <si>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</si>
  <si>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</si>
  <si>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</si>
  <si>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</si>
  <si>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</si>
  <si>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</si>
  <si>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</si>
  <si>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</si>
  <si>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</si>
  <si>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</si>
  <si>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</si>
  <si>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</si>
  <si>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</si>
  <si>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</si>
  <si>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</si>
  <si>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</si>
  <si>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</si>
  <si>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</si>
  <si>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</si>
  <si>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</si>
  <si>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</si>
  <si>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</si>
  <si>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</si>
  <si>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</si>
  <si>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</si>
  <si>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</si>
  <si>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</si>
  <si>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</si>
  <si>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</si>
  <si>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</si>
  <si>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</si>
  <si>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</si>
  <si>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</si>
  <si>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</si>
  <si>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</si>
  <si>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</si>
  <si>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</si>
  <si>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</si>
  <si>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</si>
  <si>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</si>
  <si>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</si>
  <si>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</si>
  <si>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</si>
  <si>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</si>
  <si>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</si>
  <si>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</si>
  <si>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</si>
  <si>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</si>
  <si>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</si>
  <si>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</si>
  <si>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</si>
  <si>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</si>
  <si>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</si>
  <si>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</si>
  <si>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</si>
  <si>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</si>
  <si>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</si>
  <si>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</si>
  <si>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</si>
  <si>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</si>
  <si>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</si>
  <si>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</si>
  <si>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</si>
  <si>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</si>
  <si>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</si>
  <si>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</si>
  <si>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</si>
  <si>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</si>
  <si>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</si>
  <si>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</si>
  <si>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</si>
  <si>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</si>
  <si>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</si>
  <si>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</si>
  <si>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</si>
  <si>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</si>
  <si>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</si>
  <si>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</si>
  <si>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</si>
  <si>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</si>
  <si>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</si>
  <si>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</si>
  <si>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</si>
  <si>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</si>
  <si>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</si>
  <si>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</si>
  <si>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</si>
  <si>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</si>
  <si>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</si>
  <si>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</si>
  <si>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</si>
  <si>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</si>
  <si>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</si>
  <si>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</si>
  <si>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</si>
  <si>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</si>
  <si>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</si>
  <si>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</si>
  <si>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</si>
  <si>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</si>
  <si>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</si>
  <si>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</si>
  <si>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</si>
  <si>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</si>
  <si>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</si>
  <si>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</si>
  <si>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</si>
  <si>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</si>
  <si>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</si>
  <si>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</si>
  <si>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</si>
  <si>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</si>
  <si>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</si>
  <si>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</si>
  <si>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</si>
  <si>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</si>
  <si>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</si>
  <si>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</si>
  <si>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</si>
  <si>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</si>
  <si>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</si>
  <si>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</si>
  <si>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</si>
  <si>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</si>
  <si>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</si>
  <si>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</si>
  <si>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</si>
  <si>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</si>
  <si>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</si>
  <si>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</si>
  <si>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</si>
  <si>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</si>
  <si>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</si>
  <si>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</si>
  <si>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</si>
  <si>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</si>
  <si>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</si>
  <si>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</si>
  <si>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</si>
  <si>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</si>
  <si>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</si>
  <si>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</si>
  <si>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</si>
  <si>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</si>
  <si>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</si>
  <si>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</si>
  <si>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</si>
  <si>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</si>
  <si>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</si>
  <si>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</si>
  <si>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</si>
  <si>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</si>
  <si>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</si>
  <si>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</si>
  <si>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</si>
  <si>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</si>
  <si>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</si>
  <si>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</si>
  <si>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</si>
  <si>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</si>
  <si>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</si>
  <si>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</si>
  <si>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</si>
  <si>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</si>
  <si>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</si>
  <si>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</si>
  <si>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</si>
  <si>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</si>
  <si>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</si>
  <si>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</si>
  <si>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</si>
  <si>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</si>
  <si>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</si>
  <si>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</si>
  <si>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</si>
  <si>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</si>
  <si>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</si>
  <si>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</si>
  <si>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</si>
  <si>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</si>
  <si>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</si>
  <si>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</si>
  <si>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</si>
  <si>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</si>
  <si>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</si>
  <si>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</si>
  <si>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</si>
  <si>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</si>
  <si>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</si>
  <si>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</si>
  <si>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</si>
  <si>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</si>
  <si>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</si>
  <si>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</si>
  <si>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</si>
  <si>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</si>
  <si>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</si>
  <si>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</si>
  <si>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</si>
  <si>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</si>
  <si>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</si>
  <si>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</si>
  <si>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</si>
  <si>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</si>
  <si>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</si>
  <si>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</si>
  <si>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</si>
  <si>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</si>
  <si>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</si>
  <si>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</si>
  <si>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</si>
  <si>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</si>
  <si>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</si>
  <si>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</si>
  <si>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</si>
  <si>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</si>
  <si>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</si>
  <si>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</si>
  <si>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</si>
  <si>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</si>
  <si>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</si>
  <si>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</si>
  <si>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</si>
  <si>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</si>
  <si>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</si>
  <si>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</si>
  <si>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</si>
  <si>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</si>
  <si>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</si>
  <si>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</si>
  <si>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</si>
  <si>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</si>
  <si>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</si>
  <si>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</si>
  <si>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</si>
  <si>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</si>
  <si>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</si>
  <si>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</si>
  <si>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</si>
  <si>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</si>
  <si>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</si>
  <si>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</si>
  <si>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</si>
  <si>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</si>
  <si>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</si>
  <si>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</si>
  <si>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</si>
  <si>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</si>
  <si>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</si>
  <si>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</si>
  <si>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</si>
  <si>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</si>
  <si>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</si>
  <si>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</si>
  <si>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</si>
  <si>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</si>
  <si>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</si>
  <si>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</si>
  <si>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</si>
  <si>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</si>
  <si>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</si>
  <si>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</si>
  <si>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</si>
  <si>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</si>
  <si>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</si>
  <si>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</si>
  <si>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</si>
  <si>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</si>
  <si>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</si>
  <si>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</si>
  <si>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</si>
  <si>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</si>
  <si>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</si>
  <si>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</si>
  <si>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</si>
  <si>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</si>
  <si>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</si>
  <si>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</si>
  <si>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</si>
  <si>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</si>
  <si>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</si>
  <si>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</si>
  <si>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</si>
  <si>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</si>
  <si>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</si>
  <si>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</si>
  <si>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</si>
  <si>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</si>
  <si>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</si>
  <si>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</si>
  <si>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</si>
  <si>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</si>
  <si>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</si>
  <si>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</si>
  <si>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</si>
  <si>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</si>
  <si>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</si>
  <si>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</si>
  <si>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</si>
  <si>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</si>
  <si>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</si>
  <si>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</si>
  <si>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</si>
  <si>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</si>
  <si>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</si>
  <si>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</si>
  <si>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</si>
  <si>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</si>
  <si>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</si>
  <si>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</si>
  <si>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</si>
  <si>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</si>
  <si>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</si>
  <si>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</si>
  <si>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</si>
  <si>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</si>
  <si>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</si>
  <si>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</si>
  <si>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</si>
  <si>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</si>
  <si>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</si>
  <si>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</si>
  <si>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</si>
  <si>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</si>
  <si>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</si>
  <si>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</si>
  <si>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</si>
  <si>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</si>
  <si>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</si>
  <si>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</si>
  <si>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</si>
  <si>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</si>
  <si>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</si>
  <si>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</si>
  <si>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</si>
  <si>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</si>
  <si>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</si>
  <si>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</si>
  <si>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</si>
  <si>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</si>
  <si>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</si>
  <si>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</si>
  <si>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</si>
  <si>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</si>
  <si>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</si>
  <si>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</si>
  <si>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</si>
  <si>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</si>
  <si>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</si>
  <si>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</si>
  <si>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</si>
  <si>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</si>
  <si>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</si>
  <si>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</si>
  <si>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</si>
  <si>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</si>
  <si>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</si>
  <si>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</si>
  <si>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</si>
  <si>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</si>
  <si>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</si>
  <si>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</si>
  <si>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</si>
  <si>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</si>
  <si>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</si>
  <si>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</si>
  <si>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</si>
  <si>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</si>
  <si>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</si>
  <si>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</si>
  <si>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</si>
  <si>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</si>
  <si>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</si>
  <si>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</si>
  <si>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</si>
  <si>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</si>
  <si>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</si>
  <si>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</si>
  <si>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</si>
  <si>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</si>
  <si>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</si>
  <si>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</si>
  <si>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</si>
  <si>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</si>
  <si>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</si>
  <si>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</si>
  <si>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</si>
  <si>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</si>
  <si>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</si>
  <si>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</si>
  <si>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</si>
  <si>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</si>
  <si>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</si>
  <si>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</si>
  <si>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</si>
  <si>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</si>
  <si>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</si>
  <si>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</si>
  <si>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</si>
  <si>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</si>
  <si>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</si>
  <si>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</si>
  <si>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</si>
  <si>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</si>
  <si>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</si>
  <si>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</si>
  <si>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</si>
  <si>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</si>
  <si>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</si>
  <si>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</si>
  <si>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</si>
  <si>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</si>
  <si>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</si>
  <si>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</si>
  <si>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</si>
  <si>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</si>
  <si>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</si>
  <si>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</si>
  <si>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</si>
  <si>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</si>
  <si>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</si>
  <si>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</si>
  <si>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</si>
  <si>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</si>
  <si>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</si>
  <si>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</si>
  <si>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</si>
  <si>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</si>
  <si>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</si>
  <si>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</si>
  <si>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</si>
  <si>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</si>
  <si>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</si>
  <si>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</si>
  <si>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</si>
  <si>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</si>
  <si>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</si>
  <si>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</si>
  <si>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</si>
  <si>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</si>
  <si>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</si>
  <si>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</si>
  <si>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</si>
  <si>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</si>
  <si>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</si>
  <si>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</si>
  <si>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</si>
  <si>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</si>
  <si>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</si>
  <si>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</si>
  <si>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</si>
  <si>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</si>
  <si>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</si>
  <si>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</si>
  <si>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</si>
  <si>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</si>
  <si>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</si>
  <si>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</si>
  <si>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</si>
  <si>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</si>
  <si>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</si>
  <si>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</si>
  <si>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</si>
  <si>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</si>
  <si>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</si>
  <si>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</si>
  <si>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</si>
  <si>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</si>
  <si>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</si>
  <si>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</si>
  <si>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</si>
  <si>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</si>
  <si>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</si>
  <si>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</si>
  <si>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</si>
  <si>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</si>
  <si>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</si>
  <si>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</si>
  <si>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</si>
  <si>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</si>
  <si>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</si>
  <si>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</si>
  <si>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</si>
  <si>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</si>
  <si>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</si>
  <si>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</si>
  <si>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</si>
  <si>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</si>
  <si>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</si>
  <si>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</si>
  <si>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</si>
  <si>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</si>
  <si>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</si>
  <si>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</si>
  <si>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</si>
  <si>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</si>
  <si>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</si>
  <si>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</si>
  <si>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</si>
  <si>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</si>
  <si>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</si>
  <si>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</si>
  <si>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</si>
  <si>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</si>
  <si>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</si>
  <si>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</si>
  <si>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</si>
  <si>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</si>
  <si>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</si>
  <si>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</si>
  <si>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</si>
  <si>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</si>
  <si>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</si>
  <si>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</si>
  <si>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</si>
  <si>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</si>
  <si>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</si>
  <si>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</si>
  <si>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</si>
  <si>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</si>
  <si>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</si>
  <si>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</si>
  <si>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</si>
  <si>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</si>
  <si>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</si>
  <si>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</si>
  <si>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</si>
  <si>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</si>
  <si>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</si>
  <si>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</si>
  <si>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</si>
  <si>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</si>
  <si>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</si>
  <si>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</si>
  <si>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</si>
  <si>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</si>
  <si>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</si>
  <si>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</si>
  <si>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</si>
  <si>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</si>
  <si>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</si>
  <si>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</si>
  <si>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</si>
  <si>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</si>
  <si>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</si>
  <si>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</si>
  <si>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</si>
  <si>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</si>
  <si>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</si>
  <si>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</si>
  <si>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</si>
  <si>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</si>
  <si>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</si>
  <si>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</si>
  <si>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</si>
  <si>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</si>
  <si>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</si>
  <si>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</si>
  <si>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</si>
  <si>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</si>
  <si>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</si>
  <si>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</si>
  <si>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</si>
  <si>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</si>
  <si>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</si>
  <si>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</si>
  <si>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</si>
  <si>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</si>
  <si>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</si>
  <si>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</si>
  <si>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</si>
  <si>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</si>
  <si>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</si>
  <si>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</si>
  <si>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</si>
  <si>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</si>
  <si>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</si>
  <si>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</si>
  <si>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</si>
  <si>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</si>
  <si>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</si>
  <si>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</si>
  <si>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</si>
  <si>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</si>
  <si>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</si>
  <si>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</si>
  <si>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</si>
  <si>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</si>
  <si>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</si>
  <si>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</si>
  <si>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</si>
  <si>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</si>
  <si>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</si>
  <si>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</si>
  <si>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</si>
  <si>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</si>
  <si>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</si>
  <si>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</si>
  <si>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</si>
  <si>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</si>
  <si>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</si>
  <si>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</si>
  <si>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</si>
  <si>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</si>
  <si>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</si>
  <si>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</si>
  <si>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</si>
  <si>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</si>
  <si>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</si>
  <si>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</si>
  <si>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</si>
  <si>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</si>
  <si>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</si>
  <si>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</si>
  <si>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</si>
  <si>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</si>
  <si>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</si>
  <si>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</si>
  <si>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</si>
  <si>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</si>
  <si>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</si>
  <si>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</si>
  <si>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</si>
  <si>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</si>
  <si>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</si>
  <si>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</si>
  <si>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</si>
  <si>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</si>
  <si>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</si>
  <si>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</si>
  <si>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</si>
  <si>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</si>
  <si>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</si>
  <si>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</si>
  <si>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</si>
  <si>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</si>
  <si>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</si>
  <si>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</si>
  <si>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</si>
  <si>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</si>
  <si>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</si>
  <si>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</si>
  <si>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</si>
  <si>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</si>
  <si>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</si>
  <si>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</si>
  <si>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</si>
  <si>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</si>
  <si>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</si>
  <si>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</si>
  <si>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</si>
  <si>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</si>
  <si>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</si>
  <si>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</si>
  <si>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</si>
  <si>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</si>
  <si>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</si>
  <si>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</si>
  <si>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</si>
  <si>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</si>
  <si>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</si>
  <si>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</si>
  <si>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</si>
  <si>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</si>
  <si>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</si>
  <si>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</si>
  <si>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</si>
  <si>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</si>
  <si>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</si>
  <si>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</si>
  <si>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</si>
  <si>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</si>
  <si>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</si>
  <si>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</si>
  <si>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</si>
  <si>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</si>
  <si>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</si>
  <si>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</si>
  <si>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</si>
  <si>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</si>
  <si>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</si>
  <si>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</si>
  <si>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</si>
  <si>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</si>
  <si>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</si>
  <si>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</si>
  <si>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</si>
  <si>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</si>
  <si>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</si>
  <si>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</si>
  <si>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</si>
  <si>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</si>
  <si>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</si>
  <si>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</si>
  <si>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</si>
  <si>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</si>
  <si>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</si>
  <si>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</si>
  <si>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</si>
  <si>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</si>
  <si>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</si>
  <si>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</si>
  <si>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</si>
  <si>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</si>
  <si>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</si>
  <si>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</si>
  <si>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</si>
  <si>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</si>
  <si>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</si>
  <si>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</si>
  <si>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</si>
  <si>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</si>
  <si>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</si>
  <si>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</si>
  <si>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</si>
  <si>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</si>
  <si>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</si>
  <si>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</si>
  <si>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</si>
  <si>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</si>
  <si>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</si>
  <si>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</si>
  <si>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</si>
  <si>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</si>
  <si>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</si>
  <si>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</si>
  <si>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</si>
  <si>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</si>
  <si>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</si>
  <si>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</si>
  <si>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</si>
  <si>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</si>
  <si>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</si>
  <si>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</si>
  <si>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</si>
  <si>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</si>
  <si>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</si>
  <si>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</si>
  <si>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</si>
  <si>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</si>
  <si>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</si>
  <si>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</si>
  <si>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</si>
  <si>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</si>
  <si>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</si>
  <si>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</si>
  <si>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</si>
  <si>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</si>
  <si>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</si>
  <si>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</si>
  <si>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</si>
  <si>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</si>
  <si>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</si>
  <si>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</si>
  <si>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</si>
  <si>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</si>
  <si>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</si>
  <si>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</si>
  <si>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</si>
  <si>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</si>
  <si>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</si>
  <si>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</si>
  <si>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</si>
  <si>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</si>
  <si>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</si>
  <si>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</si>
  <si>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</si>
  <si>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</si>
  <si>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</si>
  <si>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</si>
  <si>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</si>
  <si>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</si>
  <si>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</si>
  <si>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</si>
  <si>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</si>
  <si>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</si>
  <si>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</si>
  <si>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</si>
  <si>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</si>
  <si>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</si>
  <si>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</si>
  <si>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</si>
  <si>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</si>
  <si>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</si>
  <si>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</si>
  <si>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</si>
  <si>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</si>
  <si>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</si>
  <si>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</si>
  <si>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</si>
  <si>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</si>
  <si>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</si>
  <si>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</si>
  <si>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</si>
  <si>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</si>
  <si>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</si>
  <si>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</si>
  <si>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</si>
  <si>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</si>
  <si>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</si>
  <si>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</si>
  <si>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</si>
  <si>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</si>
  <si>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</si>
  <si>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</si>
  <si>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</si>
  <si>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</si>
  <si>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</si>
  <si>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</si>
  <si>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</si>
  <si>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</si>
  <si>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</si>
  <si>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</si>
  <si>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</si>
  <si>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</si>
  <si>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</si>
  <si>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</si>
  <si>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</si>
  <si>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</si>
  <si>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</si>
  <si>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</si>
  <si>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</si>
  <si>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</si>
  <si>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</si>
  <si>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</si>
  <si>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</si>
  <si>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</si>
  <si>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</si>
  <si>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</si>
  <si>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</si>
  <si>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</si>
  <si>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</si>
  <si>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</si>
  <si>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</si>
  <si>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</si>
  <si>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</si>
  <si>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</si>
  <si>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</si>
  <si>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</si>
  <si>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</si>
  <si>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</si>
  <si>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</si>
  <si>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</si>
  <si>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</si>
  <si>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</si>
  <si>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</si>
  <si>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</si>
  <si>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</si>
  <si>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</si>
  <si>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</si>
  <si>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</si>
  <si>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</si>
  <si>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</si>
  <si>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</si>
  <si>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</si>
  <si>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</si>
  <si>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</si>
  <si>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</si>
  <si>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</si>
  <si>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</si>
  <si>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</si>
  <si>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</si>
  <si>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</si>
  <si>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</si>
  <si>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</si>
  <si>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</si>
  <si>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</si>
  <si>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</si>
  <si>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</si>
  <si>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</si>
  <si>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</si>
  <si>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</si>
  <si>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</si>
  <si>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</si>
  <si>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</si>
  <si>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</si>
  <si>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</si>
  <si>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</si>
  <si>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</si>
  <si>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</si>
  <si>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</si>
  <si>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</si>
  <si>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</si>
  <si>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</si>
  <si>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</si>
  <si>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</si>
  <si>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</si>
  <si>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</si>
  <si>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</si>
  <si>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</si>
  <si>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</si>
  <si>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</si>
  <si>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</si>
  <si>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</si>
  <si>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</si>
  <si>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</si>
  <si>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</si>
  <si>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</si>
  <si>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</si>
  <si>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</si>
  <si>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</si>
  <si>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</si>
  <si>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</si>
  <si>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</si>
  <si>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</si>
  <si>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</si>
  <si>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</si>
  <si>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</si>
  <si>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</si>
  <si>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</si>
  <si>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</si>
  <si>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</si>
  <si>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</si>
  <si>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</si>
  <si>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</si>
  <si>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</si>
  <si>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</si>
  <si>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</si>
  <si>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</si>
  <si>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</si>
  <si>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</si>
  <si>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</si>
  <si>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</si>
  <si>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</si>
  <si>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</si>
  <si>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</si>
  <si>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</si>
  <si>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</si>
  <si>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</si>
  <si>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</si>
  <si>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</si>
  <si>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</si>
  <si>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</si>
  <si>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</si>
  <si>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</si>
  <si>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</si>
  <si>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</si>
  <si>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</si>
  <si>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</si>
  <si>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</si>
  <si>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</si>
  <si>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</si>
  <si>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</si>
  <si>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</si>
  <si>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</si>
  <si>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</si>
  <si>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</si>
  <si>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</si>
  <si>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</si>
  <si>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</si>
  <si>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</si>
  <si>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</si>
  <si>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</si>
  <si>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</si>
  <si>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</si>
  <si>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</si>
  <si>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</si>
  <si>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</si>
  <si>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</si>
  <si>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</si>
  <si>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</si>
  <si>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</si>
  <si>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</si>
  <si>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</si>
  <si>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</si>
  <si>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</si>
  <si>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</si>
  <si>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</si>
  <si>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</si>
  <si>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</si>
  <si>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</si>
  <si>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</si>
  <si>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</si>
  <si>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</si>
  <si>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</si>
  <si>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</si>
  <si>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</si>
  <si>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</si>
  <si>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</si>
  <si>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</si>
  <si>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</si>
  <si>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</si>
  <si>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</si>
  <si>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</si>
  <si>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</si>
  <si>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</si>
  <si>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</si>
  <si>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</si>
  <si>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</si>
  <si>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</si>
  <si>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</si>
  <si>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</si>
  <si>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</si>
  <si>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</si>
  <si>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</si>
  <si>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</si>
  <si>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</si>
  <si>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</si>
  <si>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</si>
  <si>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</si>
  <si>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</si>
  <si>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</si>
  <si>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</si>
  <si>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</si>
  <si>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</si>
  <si>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</si>
  <si>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</si>
  <si>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</si>
  <si>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</si>
  <si>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</si>
  <si>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</si>
  <si>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</si>
  <si>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</si>
  <si>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</si>
  <si>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</si>
  <si>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</si>
  <si>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</si>
  <si>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</si>
  <si>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</si>
  <si>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</si>
  <si>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</si>
  <si>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</si>
  <si>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</si>
  <si>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</si>
  <si>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</si>
  <si>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</si>
  <si>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</si>
  <si>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</si>
  <si>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</si>
  <si>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</si>
  <si>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</si>
  <si>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</si>
  <si>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</si>
  <si>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</si>
  <si>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</si>
  <si>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</si>
  <si>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</si>
  <si>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</si>
  <si>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</si>
  <si>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</si>
  <si>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</si>
  <si>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</si>
  <si>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</si>
  <si>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</si>
  <si>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</si>
  <si>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</si>
  <si>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</si>
  <si>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</si>
  <si>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</si>
  <si>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</si>
  <si>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</si>
  <si>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</si>
  <si>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</si>
  <si>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</si>
  <si>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</si>
  <si>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</si>
  <si>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</si>
  <si>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</si>
  <si>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</si>
  <si>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</si>
  <si>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</si>
  <si>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</si>
  <si>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</si>
  <si>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</si>
  <si>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</si>
  <si>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</si>
  <si>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</si>
  <si>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</si>
  <si>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</si>
  <si>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</si>
  <si>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</si>
  <si>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</si>
  <si>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</si>
  <si>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</si>
  <si>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</si>
  <si>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</si>
  <si>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</si>
  <si>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</si>
  <si>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</si>
  <si>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</si>
  <si>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</si>
  <si>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</si>
  <si>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</si>
  <si>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</si>
  <si>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</si>
  <si>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</si>
  <si>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</si>
  <si>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</si>
  <si>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</si>
  <si>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</si>
  <si>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</si>
  <si>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</si>
  <si>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</si>
  <si>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</si>
  <si>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</si>
  <si>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</si>
  <si>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</si>
  <si>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</si>
  <si>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</si>
  <si>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</si>
  <si>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</si>
  <si>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</si>
  <si>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</si>
  <si>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</si>
  <si>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</si>
  <si>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</si>
  <si>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</si>
  <si>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</si>
  <si>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</si>
  <si>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</si>
  <si>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</si>
  <si>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</si>
  <si>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</si>
  <si>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</si>
  <si>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</si>
  <si>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</si>
  <si>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</si>
  <si>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</si>
  <si>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</si>
  <si>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</si>
  <si>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</si>
  <si>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</si>
  <si>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</si>
  <si>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</si>
  <si>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</si>
  <si>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</si>
  <si>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</si>
  <si>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</si>
  <si>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</si>
  <si>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</si>
  <si>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</si>
  <si>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</si>
  <si>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</si>
  <si>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</si>
  <si>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</si>
  <si>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</si>
  <si>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</si>
  <si>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</si>
  <si>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</si>
  <si>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</si>
  <si>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</si>
  <si>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</si>
  <si>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</si>
  <si>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</si>
  <si>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</si>
  <si>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</si>
  <si>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</si>
  <si>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</si>
  <si>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</si>
  <si>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</si>
  <si>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</si>
  <si>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</si>
  <si>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</si>
  <si>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</si>
  <si>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</si>
  <si>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</si>
  <si>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</si>
  <si>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</si>
  <si>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</si>
  <si>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</si>
  <si>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</si>
  <si>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</si>
  <si>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</si>
  <si>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</si>
  <si>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</si>
  <si>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</si>
  <si>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</si>
  <si>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</si>
  <si>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</si>
  <si>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</si>
  <si>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</si>
  <si>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</si>
  <si>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</si>
  <si>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</si>
  <si>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</si>
  <si>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</si>
  <si>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</si>
  <si>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</si>
  <si>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</si>
  <si>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</si>
  <si>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</si>
  <si>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</si>
  <si>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</si>
  <si>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</si>
  <si>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</si>
  <si>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</si>
  <si>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</si>
  <si>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</si>
  <si>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</si>
  <si>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</si>
  <si>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</si>
  <si>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</si>
  <si>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</si>
  <si>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</si>
  <si>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</si>
  <si>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</si>
  <si>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</si>
  <si>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</si>
  <si>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</si>
  <si>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</si>
  <si>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</si>
  <si>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</si>
  <si>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</si>
  <si>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</si>
  <si>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</si>
  <si>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</si>
  <si>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</si>
  <si>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</si>
  <si>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</si>
  <si>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</si>
  <si>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</si>
  <si>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</si>
  <si>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</si>
  <si>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</si>
  <si>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</si>
  <si>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</si>
  <si>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</si>
  <si>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</si>
  <si>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</si>
  <si>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</si>
  <si>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</si>
  <si>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</si>
  <si>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</si>
  <si>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</si>
  <si>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</si>
  <si>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</si>
  <si>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</si>
  <si>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</si>
  <si>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</si>
  <si>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</si>
  <si>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</si>
  <si>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</si>
  <si>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</si>
  <si>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</si>
  <si>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</si>
  <si>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</si>
  <si>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</si>
  <si>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</si>
  <si>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</si>
  <si>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</si>
  <si>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</si>
  <si>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</si>
  <si>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</si>
  <si>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</si>
  <si>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</si>
  <si>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</si>
  <si>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</si>
  <si>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</si>
  <si>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</si>
  <si>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</si>
  <si>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</si>
  <si>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</si>
  <si>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</si>
  <si>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</si>
  <si>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</si>
  <si>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</si>
  <si>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</si>
  <si>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</si>
  <si>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</si>
  <si>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</si>
  <si>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</si>
  <si>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</si>
  <si>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</si>
  <si>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</si>
  <si>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</si>
  <si>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</si>
  <si>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</si>
  <si>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</si>
  <si>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</si>
  <si>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</si>
  <si>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</si>
  <si>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</si>
  <si>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</si>
  <si>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</si>
  <si>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</si>
  <si>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</si>
  <si>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</si>
  <si>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</si>
  <si>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</si>
  <si>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</si>
  <si>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</si>
  <si>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</si>
  <si>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</si>
  <si>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</si>
  <si>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</si>
  <si>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</si>
  <si>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</si>
  <si>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</si>
  <si>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</si>
  <si>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</si>
  <si>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</si>
  <si>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</si>
  <si>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</si>
  <si>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</si>
  <si>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</si>
  <si>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</si>
  <si>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</si>
  <si>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</si>
  <si>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</si>
  <si>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</si>
  <si>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</si>
  <si>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</si>
  <si>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</si>
  <si>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</si>
  <si>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</si>
  <si>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</si>
  <si>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</si>
  <si>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</si>
  <si>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</si>
  <si>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</si>
  <si>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</si>
  <si>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</si>
  <si>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</si>
  <si>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</si>
  <si>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</si>
  <si>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</si>
  <si>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</si>
  <si>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</si>
  <si>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</si>
  <si>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</si>
  <si>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</si>
  <si>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</si>
  <si>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</si>
  <si>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</si>
  <si>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</si>
  <si>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</si>
  <si>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</si>
  <si>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</si>
  <si>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</si>
  <si>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</si>
  <si>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</si>
  <si>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</si>
  <si>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</si>
  <si>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</si>
  <si>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</si>
  <si>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</si>
  <si>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</si>
  <si>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</si>
  <si>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</si>
  <si>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</si>
  <si>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</si>
  <si>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</si>
  <si>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</si>
  <si>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</si>
  <si>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</si>
  <si>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</si>
  <si>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</si>
  <si>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</si>
  <si>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</si>
  <si>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</si>
  <si>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</si>
  <si>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</si>
  <si>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</si>
  <si>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</si>
  <si>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</si>
  <si>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</si>
  <si>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</si>
  <si>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</si>
  <si>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</si>
  <si>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</si>
  <si>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</si>
  <si>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</si>
  <si>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</si>
  <si>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</si>
  <si>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</si>
  <si>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</si>
  <si>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</si>
  <si>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</si>
  <si>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</si>
  <si>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</si>
  <si>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</si>
  <si>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</si>
  <si>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</si>
  <si>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</si>
  <si>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</si>
  <si>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</si>
  <si>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</si>
  <si>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</si>
  <si>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</si>
  <si>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</si>
  <si>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</si>
  <si>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</si>
  <si>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</si>
  <si>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</si>
  <si>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</si>
  <si>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</si>
  <si>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</si>
  <si>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</si>
  <si>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</si>
  <si>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</si>
  <si>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</si>
  <si>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</si>
  <si>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</si>
  <si>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</si>
  <si>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</si>
  <si>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</si>
  <si>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</si>
  <si>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</si>
  <si>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</si>
  <si>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</si>
  <si>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</si>
  <si>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</si>
  <si>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</si>
  <si>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</si>
  <si>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</si>
  <si>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</si>
  <si>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</si>
  <si>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</si>
  <si>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</si>
  <si>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</si>
  <si>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</si>
  <si>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</si>
  <si>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</si>
  <si>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</si>
  <si>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</si>
  <si>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</si>
  <si>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</si>
  <si>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</si>
  <si>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</si>
  <si>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</si>
  <si>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</si>
  <si>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</si>
  <si>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</si>
  <si>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</si>
  <si>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</si>
  <si>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</si>
  <si>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</si>
  <si>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</si>
  <si>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</si>
  <si>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</si>
  <si>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</si>
  <si>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</si>
  <si>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</si>
  <si>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</si>
  <si>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</si>
  <si>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</si>
  <si>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</si>
  <si>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</si>
  <si>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</si>
  <si>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</si>
  <si>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</si>
  <si>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</si>
  <si>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</si>
  <si>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</si>
  <si>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</si>
  <si>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</si>
  <si>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</si>
  <si>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</si>
  <si>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</si>
  <si>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</si>
  <si>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</si>
  <si>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</si>
  <si>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</si>
  <si>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</si>
  <si>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</si>
  <si>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</si>
  <si>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</si>
  <si>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</si>
  <si>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</si>
  <si>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</si>
  <si>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</si>
  <si>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</si>
  <si>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</si>
  <si>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</si>
  <si>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</si>
  <si>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</si>
  <si>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</si>
  <si>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</si>
  <si>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</si>
  <si>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</si>
  <si>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</si>
  <si>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</si>
  <si>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</si>
  <si>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</si>
  <si>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</si>
  <si>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</si>
  <si>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</si>
  <si>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</si>
  <si>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</si>
  <si>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</si>
  <si>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</si>
  <si>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</si>
  <si>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</si>
  <si>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</si>
  <si>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</si>
  <si>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</si>
  <si>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</si>
  <si>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</si>
  <si>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</si>
  <si>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</si>
  <si>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</si>
  <si>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</si>
  <si>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</si>
  <si>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</si>
  <si>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</si>
  <si>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</si>
  <si>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</si>
  <si>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</si>
  <si>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</si>
  <si>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</si>
  <si>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</si>
  <si>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</si>
  <si>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</si>
  <si>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</si>
  <si>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</si>
  <si>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</si>
  <si>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</si>
  <si>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</si>
  <si>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</si>
  <si>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</si>
  <si>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</si>
  <si>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</si>
  <si>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</si>
  <si>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</si>
  <si>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</si>
  <si>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</si>
  <si>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</si>
  <si>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</si>
  <si>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</si>
  <si>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</si>
  <si>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</si>
  <si>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</si>
  <si>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</si>
  <si>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</si>
  <si>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</si>
  <si>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</si>
  <si>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</si>
  <si>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</si>
  <si>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</si>
  <si>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</si>
  <si>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</si>
  <si>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</si>
  <si>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</si>
  <si>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</si>
  <si>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</si>
  <si>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</si>
  <si>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</si>
  <si>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</si>
  <si>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</si>
  <si>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</si>
  <si>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</si>
  <si>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</si>
  <si>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</si>
  <si>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</si>
  <si>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</si>
  <si>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</si>
  <si>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</si>
  <si>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</si>
  <si>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</si>
  <si>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</si>
  <si>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</si>
  <si>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</si>
  <si>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</si>
  <si>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</si>
  <si>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</si>
  <si>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</si>
  <si>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</si>
  <si>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</si>
  <si>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</si>
  <si>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</si>
  <si>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</si>
  <si>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</si>
  <si>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</si>
  <si>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</si>
  <si>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</si>
  <si>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</si>
  <si>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</si>
  <si>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</si>
  <si>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</si>
  <si>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</si>
  <si>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</si>
  <si>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</si>
  <si>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</si>
  <si>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</si>
  <si>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</si>
  <si>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</si>
  <si>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</si>
  <si>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</si>
  <si>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</si>
  <si>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</si>
  <si>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</si>
  <si>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</si>
  <si>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</si>
  <si>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</si>
  <si>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</si>
  <si>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</si>
  <si>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</si>
  <si>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</si>
  <si>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</si>
  <si>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</si>
  <si>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</si>
  <si>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</si>
  <si>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</si>
  <si>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</si>
  <si>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</si>
  <si>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</si>
  <si>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</si>
  <si>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</si>
  <si>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</si>
  <si>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</si>
  <si>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</si>
  <si>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</si>
  <si>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</si>
  <si>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</si>
  <si>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</si>
  <si>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</si>
  <si>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</si>
  <si>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</si>
  <si>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</si>
  <si>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</si>
  <si>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</si>
  <si>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</si>
  <si>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</si>
  <si>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</si>
  <si>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</si>
  <si>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</si>
  <si>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</si>
  <si>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</si>
  <si>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</si>
  <si>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</si>
  <si>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</si>
  <si>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</si>
  <si>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</si>
  <si>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</si>
  <si>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</si>
  <si>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</si>
  <si>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</si>
  <si>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</si>
  <si>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</si>
  <si>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</si>
  <si>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</si>
  <si>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</si>
  <si>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</si>
  <si>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</si>
  <si>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</si>
  <si>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</si>
  <si>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</si>
  <si>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</si>
  <si>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</si>
  <si>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</si>
  <si>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</si>
  <si>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</si>
  <si>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</si>
  <si>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</si>
  <si>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</si>
  <si>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</si>
  <si>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</si>
  <si>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</si>
  <si>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</si>
  <si>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</si>
  <si>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</si>
  <si>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</si>
  <si>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</si>
  <si>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</si>
  <si>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</si>
  <si>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</si>
  <si>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</si>
  <si>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</si>
  <si>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</si>
  <si>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</si>
  <si>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</si>
  <si>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</si>
  <si>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</si>
  <si>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</si>
  <si>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</si>
  <si>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</si>
  <si>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</si>
  <si>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</si>
  <si>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</si>
  <si>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</si>
  <si>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</si>
  <si>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</si>
  <si>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</si>
  <si>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</si>
  <si>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</si>
  <si>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</si>
  <si>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</si>
  <si>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</si>
  <si>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</si>
  <si>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</si>
  <si>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</si>
  <si>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</si>
  <si>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</si>
  <si>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</si>
  <si>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</si>
  <si>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</si>
  <si>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</si>
  <si>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</si>
  <si>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</si>
  <si>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</si>
  <si>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</si>
  <si>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</si>
  <si>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</si>
  <si>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</si>
  <si>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</si>
  <si>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</si>
  <si>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</si>
  <si>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</si>
  <si>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</si>
  <si>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</si>
  <si>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</si>
  <si>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</si>
  <si>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</si>
  <si>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</si>
  <si>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</si>
  <si>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</si>
  <si>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</si>
  <si>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</si>
  <si>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</si>
  <si>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</si>
  <si>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</si>
  <si>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</si>
  <si>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</si>
  <si>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</si>
  <si>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</si>
  <si>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</si>
  <si>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</si>
  <si>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</si>
  <si>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</si>
  <si>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</si>
  <si>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</si>
  <si>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</si>
  <si>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</si>
  <si>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</si>
  <si>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</si>
  <si>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</si>
  <si>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</si>
  <si>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</si>
  <si>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</si>
  <si>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</si>
  <si>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</si>
  <si>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</si>
  <si>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</si>
  <si>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</si>
  <si>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</si>
  <si>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</si>
  <si>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</si>
  <si>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</si>
  <si>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</si>
  <si>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</si>
  <si>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</si>
  <si>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</si>
  <si>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</si>
  <si>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</si>
  <si>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</si>
  <si>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</si>
  <si>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</si>
  <si>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</si>
  <si>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</si>
  <si>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</si>
  <si>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</si>
  <si>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</si>
  <si>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</si>
  <si>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</si>
  <si>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</si>
  <si>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</si>
  <si>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</si>
  <si>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</si>
  <si>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</si>
  <si>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</si>
  <si>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</si>
  <si>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</si>
  <si>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</si>
  <si>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</si>
  <si>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</si>
  <si>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</si>
  <si>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</si>
  <si>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</si>
  <si>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</si>
  <si>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</si>
  <si>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</si>
  <si>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</si>
  <si>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</si>
  <si>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</si>
  <si>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</si>
  <si>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</si>
  <si>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</si>
  <si>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</si>
  <si>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</si>
  <si>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</si>
  <si>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</si>
  <si>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</si>
  <si>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</si>
  <si>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</si>
  <si>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</si>
  <si>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</si>
  <si>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</si>
  <si>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</si>
  <si>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</si>
  <si>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</si>
  <si>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</si>
  <si>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</si>
  <si>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</si>
  <si>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</si>
  <si>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</si>
  <si>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</si>
  <si>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</si>
  <si>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</si>
  <si>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</si>
  <si>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</si>
  <si>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</si>
  <si>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</si>
  <si>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</si>
  <si>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</si>
  <si>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</si>
  <si>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</si>
  <si>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</si>
  <si>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</si>
  <si>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</si>
  <si>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</si>
  <si>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</si>
  <si>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</si>
  <si>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</si>
  <si>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</si>
  <si>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</si>
  <si>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</si>
  <si>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</si>
  <si>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</si>
  <si>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</si>
  <si>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</si>
  <si>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</si>
  <si>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</si>
  <si>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</si>
  <si>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</si>
  <si>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</si>
  <si>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</si>
  <si>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</si>
  <si>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</si>
  <si>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</si>
  <si>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</si>
  <si>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</si>
  <si>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</si>
  <si>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</si>
  <si>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</si>
  <si>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</si>
  <si>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</si>
  <si>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</si>
  <si>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</si>
  <si>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</si>
  <si>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</si>
  <si>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</si>
  <si>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</si>
  <si>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</si>
  <si>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</si>
  <si>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</si>
  <si>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</si>
  <si>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</si>
  <si>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</si>
  <si>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</si>
  <si>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</si>
  <si>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</si>
  <si>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</si>
  <si>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</si>
  <si>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</si>
  <si>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</si>
  <si>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</si>
  <si>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</si>
  <si>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</si>
  <si>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</si>
  <si>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</si>
  <si>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</si>
  <si>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</si>
  <si>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</si>
  <si>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</si>
  <si>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</si>
  <si>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</si>
  <si>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</si>
  <si>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</si>
  <si>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</si>
  <si>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</si>
  <si>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</si>
  <si>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</si>
  <si>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</si>
  <si>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</si>
  <si>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</si>
  <si>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</si>
  <si>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</si>
  <si>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</si>
  <si>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</si>
  <si>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</si>
  <si>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</si>
  <si>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</si>
  <si>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</si>
  <si>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</si>
  <si>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</si>
  <si>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</si>
  <si>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</si>
  <si>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</si>
  <si>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</si>
  <si>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</si>
  <si>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</si>
  <si>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</si>
  <si>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</si>
  <si>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</si>
  <si>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</si>
  <si>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</si>
  <si>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</si>
  <si>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</si>
  <si>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</si>
  <si>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</si>
  <si>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</si>
  <si>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</si>
  <si>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</si>
  <si>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</si>
  <si>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</si>
  <si>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</si>
  <si>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</si>
  <si>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</si>
  <si>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</si>
  <si>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</si>
  <si>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</si>
  <si>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</si>
  <si>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</si>
  <si>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</si>
  <si>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</si>
  <si>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</si>
  <si>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</si>
  <si>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</si>
  <si>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</si>
  <si>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</si>
  <si>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</si>
  <si>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</si>
  <si>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</si>
  <si>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</si>
  <si>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</si>
  <si>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</si>
  <si>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</si>
  <si>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</si>
  <si>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</si>
  <si>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</si>
  <si>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</si>
  <si>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</si>
  <si>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</si>
  <si>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</si>
  <si>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</si>
  <si>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</si>
  <si>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</si>
  <si>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</si>
  <si>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</si>
  <si>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</si>
  <si>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</si>
  <si>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</si>
  <si>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</si>
  <si>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</si>
  <si>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</si>
  <si>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</si>
  <si>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</si>
  <si>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</si>
  <si>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</si>
  <si>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</si>
  <si>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</si>
  <si>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</si>
  <si>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</si>
  <si>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</si>
  <si>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</si>
  <si>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</si>
  <si>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</si>
  <si>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</si>
  <si>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</si>
  <si>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</si>
  <si>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</si>
  <si>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</si>
  <si>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</si>
  <si>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</si>
  <si>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</si>
  <si>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</si>
  <si>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</si>
  <si>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</si>
  <si>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</si>
  <si>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</si>
  <si>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</si>
  <si>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</si>
  <si>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</si>
  <si>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</si>
  <si>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</si>
  <si>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</si>
  <si>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</si>
  <si>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</si>
  <si>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</si>
  <si>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</si>
  <si>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</si>
  <si>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</si>
  <si>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</si>
  <si>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</si>
  <si>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</si>
  <si>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</si>
  <si>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</si>
  <si>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</si>
  <si>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</si>
  <si>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</si>
  <si>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</si>
  <si>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</si>
  <si>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</si>
  <si>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</si>
  <si>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</si>
  <si>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</si>
  <si>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</si>
  <si>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</si>
  <si>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</si>
  <si>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</si>
  <si>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</si>
  <si>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</si>
  <si>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</si>
  <si>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</si>
  <si>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</si>
  <si>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</si>
  <si>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</si>
  <si>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</si>
  <si>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</si>
  <si>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</si>
  <si>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</si>
  <si>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</si>
  <si>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</si>
  <si>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</si>
  <si>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</si>
  <si>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</si>
  <si>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</si>
  <si>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</si>
  <si>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</si>
  <si>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</si>
  <si>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</si>
  <si>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</si>
  <si>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</si>
  <si>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</si>
  <si>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</si>
  <si>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</si>
  <si>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</si>
  <si>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</si>
  <si>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</si>
  <si>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</si>
  <si>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</si>
  <si>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</si>
  <si>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</si>
  <si>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</si>
  <si>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</si>
  <si>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</si>
  <si>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</si>
  <si>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</si>
  <si>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</si>
  <si>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</si>
  <si>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</si>
  <si>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</si>
  <si>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</si>
  <si>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</si>
  <si>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</si>
  <si>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</si>
  <si>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</si>
  <si>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</si>
  <si>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</si>
  <si>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</si>
  <si>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</si>
  <si>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</si>
  <si>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</si>
  <si>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</si>
  <si>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</si>
  <si>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</si>
  <si>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</si>
  <si>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</si>
  <si>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</si>
  <si>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</si>
  <si>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</si>
  <si>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</si>
  <si>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</si>
  <si>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</si>
  <si>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</si>
  <si>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</si>
  <si>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</si>
  <si>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</si>
  <si>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</si>
  <si>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</si>
  <si>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</si>
  <si>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</si>
  <si>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</si>
  <si>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</si>
  <si>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</si>
  <si>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</si>
  <si>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</si>
  <si>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</si>
  <si>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</si>
  <si>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</si>
  <si>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</si>
  <si>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</si>
  <si>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</si>
  <si>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</si>
  <si>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</si>
  <si>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</si>
  <si>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</si>
  <si>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</si>
  <si>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</si>
  <si>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</si>
  <si>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</si>
  <si>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</si>
  <si>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</si>
  <si>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</si>
  <si>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</si>
  <si>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</si>
  <si>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</si>
  <si>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</si>
  <si>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</si>
  <si>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</si>
  <si>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</si>
  <si>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</si>
  <si>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</si>
  <si>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</si>
  <si>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</si>
  <si>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</si>
  <si>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</si>
  <si>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</si>
  <si>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</si>
  <si>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</si>
  <si>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</si>
  <si>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</si>
  <si>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</si>
  <si>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</si>
  <si>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</si>
  <si>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</si>
  <si>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</si>
  <si>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</si>
  <si>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</si>
  <si>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</si>
  <si>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</si>
  <si>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</si>
  <si>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</si>
  <si>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</si>
  <si>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</si>
  <si>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</si>
  <si>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</si>
  <si>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</si>
  <si>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</si>
  <si>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</si>
  <si>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</si>
  <si>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</si>
  <si>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</si>
  <si>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</si>
  <si>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</si>
  <si>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</si>
  <si>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</si>
  <si>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</si>
  <si>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</si>
  <si>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</si>
  <si>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</si>
  <si>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</si>
  <si>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</si>
  <si>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</si>
  <si>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</si>
  <si>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</si>
  <si>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</si>
  <si>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</si>
  <si>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</si>
  <si>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</si>
  <si>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</si>
  <si>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</si>
  <si>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</si>
  <si>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</si>
  <si>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</si>
  <si>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</si>
  <si>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</si>
  <si>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</si>
  <si>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</si>
  <si>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</si>
  <si>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</si>
  <si>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</si>
  <si>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</si>
  <si>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</si>
  <si>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</si>
  <si>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</si>
  <si>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</si>
  <si>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</si>
  <si>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</si>
  <si>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</si>
  <si>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</si>
  <si>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</si>
  <si>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</si>
  <si>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</si>
  <si>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</si>
  <si>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</si>
  <si>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</si>
  <si>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</si>
  <si>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</si>
  <si>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</si>
  <si>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</si>
  <si>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</si>
  <si>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</si>
  <si>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</si>
  <si>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</si>
  <si>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</si>
  <si>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</si>
  <si>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</si>
  <si>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</si>
  <si>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</si>
  <si>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</si>
  <si>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</si>
  <si>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</si>
  <si>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</si>
  <si>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</si>
  <si>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</si>
  <si>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</si>
  <si>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</si>
  <si>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</si>
  <si>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</si>
  <si>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</si>
  <si>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</si>
  <si>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</si>
  <si>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</si>
  <si>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</si>
  <si>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</si>
  <si>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</si>
  <si>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</si>
  <si>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</si>
  <si>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</si>
  <si>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</si>
  <si>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</si>
  <si>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</si>
  <si>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</si>
  <si>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</si>
  <si>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</si>
  <si>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</si>
  <si>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</si>
  <si>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</si>
  <si>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</si>
  <si>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</si>
  <si>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</si>
  <si>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</si>
  <si>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</si>
  <si>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</si>
  <si>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</si>
  <si>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</si>
  <si>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</si>
  <si>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</si>
  <si>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</si>
  <si>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</si>
  <si>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</si>
  <si>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</si>
  <si>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</si>
  <si>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</si>
  <si>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</si>
  <si>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</si>
  <si>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</si>
  <si>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</si>
  <si>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</si>
  <si>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</si>
  <si>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</si>
  <si>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</si>
  <si>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</si>
  <si>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</si>
  <si>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</si>
  <si>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</si>
  <si>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</si>
  <si>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</si>
  <si>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</si>
  <si>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</si>
  <si>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</si>
  <si>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</si>
  <si>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</si>
  <si>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</si>
  <si>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</si>
  <si>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</si>
  <si>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</si>
  <si>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</si>
  <si>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</si>
  <si>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</si>
  <si>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</si>
  <si>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</si>
  <si>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</si>
  <si>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</si>
  <si>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</si>
  <si>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</si>
  <si>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</si>
  <si>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</si>
  <si>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</si>
  <si>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</si>
  <si>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</si>
  <si>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</si>
  <si>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</si>
  <si>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</si>
  <si>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</si>
  <si>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</si>
  <si>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</si>
  <si>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</si>
  <si>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</si>
  <si>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</si>
  <si>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</si>
  <si>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</si>
  <si>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</si>
  <si>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</si>
  <si>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</si>
  <si>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</si>
  <si>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</si>
  <si>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</si>
  <si>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</si>
  <si>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</si>
  <si>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</si>
  <si>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</si>
  <si>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</si>
  <si>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</si>
  <si>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</si>
  <si>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</si>
  <si>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</si>
  <si>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</si>
  <si>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</si>
  <si>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</si>
  <si>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</si>
  <si>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</si>
  <si>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</si>
  <si>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</si>
  <si>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</si>
  <si>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</si>
  <si>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</si>
  <si>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</si>
  <si>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</si>
  <si>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</si>
  <si>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</si>
  <si>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</si>
  <si>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</si>
  <si>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</si>
  <si>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</si>
  <si>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</si>
  <si>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</si>
  <si>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</si>
  <si>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</si>
  <si>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</si>
  <si>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</si>
  <si>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</si>
  <si>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</si>
  <si>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</si>
  <si>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</si>
  <si>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</si>
  <si>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</si>
  <si>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</si>
  <si>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</si>
  <si>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</si>
  <si>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</si>
  <si>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</si>
  <si>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</si>
  <si>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</si>
  <si>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</si>
  <si>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</si>
  <si>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</si>
  <si>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</si>
  <si>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</si>
  <si>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</si>
  <si>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</si>
  <si>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</si>
  <si>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</si>
  <si>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</si>
  <si>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</si>
  <si>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</si>
  <si>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</si>
  <si>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</si>
  <si>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</si>
  <si>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</si>
  <si>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</si>
  <si>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</si>
  <si>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</si>
  <si>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</si>
  <si>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</si>
  <si>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</si>
  <si>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</si>
  <si>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</si>
  <si>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</si>
  <si>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</si>
  <si>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</si>
  <si>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</si>
  <si>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</si>
  <si>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</si>
  <si>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</si>
  <si>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</si>
  <si>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</si>
  <si>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</si>
  <si>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</si>
  <si>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</si>
  <si>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</si>
  <si>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</si>
  <si>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</si>
  <si>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</si>
  <si>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</si>
  <si>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</si>
  <si>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</si>
  <si>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</si>
  <si>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</si>
  <si>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</si>
  <si>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</si>
  <si>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</si>
  <si>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</si>
  <si>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</si>
  <si>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</si>
  <si>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</si>
  <si>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</si>
  <si>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</si>
  <si>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</si>
  <si>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</si>
  <si>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</si>
  <si>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</si>
  <si>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</si>
  <si>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</si>
  <si>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</si>
  <si>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</si>
  <si>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</si>
  <si>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</si>
  <si>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</si>
  <si>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</si>
  <si>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</si>
  <si>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</si>
  <si>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</si>
  <si>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</si>
  <si>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</si>
  <si>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</si>
  <si>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</si>
  <si>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</si>
  <si>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</si>
  <si>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</si>
  <si>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</si>
  <si>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</si>
  <si>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</si>
  <si>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</si>
  <si>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</si>
  <si>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</si>
  <si>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</si>
  <si>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</si>
  <si>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</si>
  <si>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</si>
  <si>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</si>
  <si>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</si>
  <si>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</si>
  <si>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</si>
  <si>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</si>
  <si>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</si>
  <si>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</si>
  <si>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</si>
  <si>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</si>
  <si>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</si>
  <si>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</si>
  <si>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</si>
  <si>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</si>
  <si>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</si>
  <si>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</si>
  <si>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</si>
  <si>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</si>
  <si>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</si>
  <si>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</si>
  <si>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</si>
  <si>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</si>
  <si>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</si>
  <si>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</si>
  <si>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</si>
  <si>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</si>
  <si>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</si>
  <si>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</si>
  <si>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</si>
  <si>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</si>
  <si>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</si>
  <si>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</si>
  <si>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</si>
  <si>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</si>
  <si>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</si>
  <si>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</si>
  <si>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</si>
  <si>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</si>
  <si>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</si>
  <si>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</si>
  <si>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</si>
  <si>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</si>
  <si>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</si>
  <si>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</si>
  <si>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</si>
  <si>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</si>
  <si>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</si>
  <si>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</si>
  <si>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</si>
  <si>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</si>
  <si>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</si>
  <si>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</si>
  <si>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</si>
  <si>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</si>
  <si>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</si>
  <si>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</si>
  <si>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</si>
  <si>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</si>
  <si>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</si>
  <si>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</si>
  <si>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</si>
  <si>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</si>
  <si>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</si>
  <si>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</si>
  <si>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</si>
  <si>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</si>
  <si>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</si>
  <si>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</si>
  <si>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</si>
  <si>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</si>
  <si>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</si>
  <si>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</si>
  <si>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</si>
  <si>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</si>
  <si>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</si>
  <si>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</si>
  <si>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</si>
  <si>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</si>
  <si>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</si>
  <si>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</si>
  <si>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</si>
  <si>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</si>
  <si>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</si>
  <si>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</si>
  <si>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</si>
  <si>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</si>
  <si>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</si>
  <si>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</si>
  <si>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</si>
  <si>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</si>
  <si>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</si>
  <si>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</si>
  <si>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</si>
  <si>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</si>
  <si>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</si>
  <si>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</si>
  <si>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</si>
  <si>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</si>
  <si>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</si>
  <si>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</si>
  <si>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</si>
  <si>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</si>
  <si>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</si>
  <si>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</si>
  <si>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</si>
  <si>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</si>
  <si>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</si>
  <si>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</si>
  <si>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</si>
  <si>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</si>
  <si>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</si>
  <si>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</si>
  <si>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</si>
  <si>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</si>
  <si>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</si>
  <si>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</si>
  <si>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</si>
  <si>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</si>
  <si>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</si>
  <si>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</si>
  <si>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</si>
  <si>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</si>
  <si>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</si>
  <si>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</si>
  <si>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</si>
  <si>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</si>
  <si>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</si>
  <si>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</si>
  <si>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</si>
  <si>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</si>
  <si>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</si>
  <si>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</si>
  <si>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</si>
  <si>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</si>
  <si>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</si>
  <si>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</si>
  <si>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</si>
  <si>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</si>
  <si>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</si>
  <si>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</si>
  <si>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</si>
  <si>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</si>
  <si>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</si>
  <si>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</si>
  <si>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</si>
  <si>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</si>
  <si>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</si>
  <si>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</si>
  <si>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</si>
  <si>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</si>
  <si>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</si>
  <si>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</si>
  <si>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</si>
  <si>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</si>
  <si>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</si>
  <si>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</si>
  <si>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</si>
  <si>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</si>
  <si>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</si>
  <si>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</si>
  <si>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</si>
  <si>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</si>
  <si>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</si>
  <si>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</si>
  <si>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</si>
  <si>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</si>
  <si>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</si>
  <si>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</si>
  <si>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</si>
  <si>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</si>
  <si>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</si>
  <si>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</si>
  <si>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</si>
  <si>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</si>
  <si>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</si>
  <si>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</si>
  <si>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</si>
  <si>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</si>
  <si>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</si>
  <si>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</si>
  <si>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</si>
  <si>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</si>
  <si>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</si>
  <si>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</si>
  <si>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</si>
  <si>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</si>
  <si>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</si>
  <si>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</si>
  <si>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</si>
  <si>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</si>
  <si>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</si>
  <si>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</si>
  <si>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</si>
  <si>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</si>
  <si>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</si>
  <si>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</si>
  <si>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</si>
  <si>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</si>
  <si>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</si>
  <si>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</si>
  <si>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</si>
  <si>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</si>
  <si>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</si>
  <si>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</si>
  <si>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</si>
  <si>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</si>
  <si>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</si>
  <si>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</si>
  <si>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</si>
  <si>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</si>
  <si>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</si>
  <si>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</si>
  <si>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</si>
  <si>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</si>
  <si>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</si>
  <si>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</si>
  <si>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</si>
  <si>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</si>
  <si>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</si>
  <si>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</si>
  <si>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</si>
  <si>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</si>
  <si>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</si>
  <si>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</si>
  <si>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</si>
  <si>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</si>
  <si>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</si>
  <si>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</si>
  <si>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</si>
  <si>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</si>
  <si>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</si>
  <si>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</si>
  <si>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</si>
  <si>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</si>
  <si>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</si>
  <si>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</si>
  <si>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</si>
  <si>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</si>
  <si>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</si>
  <si>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</si>
  <si>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</si>
  <si>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</si>
  <si>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</si>
  <si>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</si>
  <si>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</si>
  <si>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</si>
  <si>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</si>
  <si>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</si>
  <si>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</si>
  <si>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</si>
  <si>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</si>
  <si>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</si>
  <si>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</si>
  <si>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</si>
  <si>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</si>
  <si>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</si>
  <si>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</si>
  <si>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</si>
  <si>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</si>
  <si>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</si>
  <si>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</si>
  <si>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</si>
  <si>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</si>
  <si>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</si>
  <si>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</si>
  <si>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</si>
  <si>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</si>
  <si>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</si>
  <si>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</si>
  <si>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</si>
  <si>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</si>
  <si>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</si>
  <si>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</si>
  <si>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</si>
  <si>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</si>
  <si>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</si>
  <si>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</si>
  <si>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</si>
  <si>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</si>
  <si>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</si>
  <si>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</si>
  <si>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</si>
  <si>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</si>
  <si>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</si>
  <si>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</si>
  <si>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</si>
  <si>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</si>
  <si>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</si>
  <si>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</si>
  <si>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</si>
  <si>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</si>
  <si>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</si>
  <si>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</si>
  <si>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</si>
  <si>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</si>
  <si>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</si>
  <si>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</si>
  <si>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</si>
  <si>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</si>
  <si>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</si>
  <si>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</si>
  <si>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</si>
  <si>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</si>
  <si>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</si>
  <si>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</si>
  <si>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</si>
  <si>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</si>
  <si>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</si>
  <si>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</si>
  <si>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</si>
  <si>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</si>
  <si>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</si>
  <si>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</si>
  <si>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</si>
  <si>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</si>
  <si>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</si>
  <si>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</si>
  <si>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</si>
  <si>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</si>
  <si>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</si>
  <si>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</si>
  <si>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</si>
  <si>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</si>
  <si>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</si>
  <si>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</si>
  <si>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</si>
  <si>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</si>
  <si>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</si>
  <si>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</si>
  <si>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</si>
  <si>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</si>
  <si>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</si>
  <si>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</si>
  <si>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</si>
  <si>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</si>
  <si>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</si>
  <si>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</si>
  <si>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</si>
  <si>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</si>
  <si>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</si>
  <si>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</si>
  <si>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</si>
  <si>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</si>
  <si>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</si>
  <si>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</si>
  <si>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</si>
  <si>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</si>
  <si>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</si>
  <si>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</si>
  <si>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</si>
  <si>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</si>
  <si>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</si>
  <si>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</si>
  <si>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</si>
  <si>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</si>
  <si>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</si>
  <si>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</si>
  <si>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</si>
  <si>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</si>
  <si>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</si>
  <si>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</si>
  <si>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</si>
  <si>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</si>
  <si>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</si>
  <si>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</si>
  <si>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</si>
  <si>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</si>
  <si>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</si>
  <si>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</si>
  <si>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</si>
  <si>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</si>
  <si>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</si>
  <si>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</si>
  <si>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</si>
  <si>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</si>
  <si>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</si>
  <si>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</si>
  <si>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</si>
  <si>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</si>
  <si>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</si>
  <si>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</si>
  <si>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</si>
  <si>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</si>
  <si>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</si>
  <si>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</si>
  <si>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</si>
  <si>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</si>
  <si>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</si>
  <si>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</si>
  <si>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</si>
  <si>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</si>
  <si>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</si>
  <si>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</si>
  <si>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</si>
  <si>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</si>
  <si>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</si>
  <si>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</si>
  <si>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</si>
  <si>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</si>
  <si>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</si>
  <si>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</si>
  <si>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</si>
  <si>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</si>
  <si>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</si>
  <si>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</si>
  <si>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</si>
  <si>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</si>
  <si>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</si>
  <si>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</si>
  <si>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</si>
  <si>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</si>
  <si>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</si>
  <si>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</si>
  <si>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</si>
  <si>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</si>
  <si>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</si>
  <si>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</si>
  <si>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</si>
  <si>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</si>
  <si>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</si>
  <si>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</si>
  <si>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</si>
  <si>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</si>
  <si>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</si>
  <si>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</si>
  <si>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</si>
  <si>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</si>
  <si>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</si>
  <si>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</si>
  <si>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</si>
  <si>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</si>
  <si>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</si>
  <si>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</si>
  <si>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</si>
  <si>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</si>
  <si>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</si>
  <si>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</si>
  <si>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</si>
  <si>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</si>
  <si>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</si>
  <si>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</si>
  <si>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</si>
  <si>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</si>
  <si>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</si>
  <si>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</si>
  <si>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</si>
  <si>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</si>
  <si>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</si>
  <si>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</si>
  <si>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</si>
  <si>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</si>
  <si>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</si>
  <si>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</si>
  <si>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</si>
  <si>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</si>
  <si>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</si>
  <si>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</si>
  <si>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</si>
  <si>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</si>
  <si>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</si>
  <si>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</si>
  <si>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</si>
  <si>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</si>
  <si>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</si>
  <si>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</si>
  <si>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</si>
  <si>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</si>
  <si>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</si>
  <si>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</si>
  <si>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</si>
  <si>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</si>
  <si>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</si>
  <si>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</si>
  <si>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</si>
  <si>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</si>
  <si>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</si>
  <si>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</si>
  <si>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</si>
  <si>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</si>
  <si>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</si>
  <si>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</si>
  <si>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</si>
  <si>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</si>
  <si>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</si>
  <si>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</si>
  <si>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</si>
  <si>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</si>
  <si>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</si>
  <si>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</si>
  <si>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</si>
  <si>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</si>
  <si>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</si>
  <si>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</si>
  <si>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</si>
  <si>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</si>
  <si>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</si>
  <si>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</si>
  <si>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</si>
  <si>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</si>
  <si>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</si>
  <si>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</si>
  <si>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</si>
  <si>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</si>
  <si>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</si>
  <si>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</si>
  <si>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</si>
  <si>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</si>
  <si>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</si>
  <si>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</si>
  <si>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</si>
  <si>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</si>
  <si>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</si>
  <si>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</si>
  <si>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</si>
  <si>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</si>
  <si>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</si>
  <si>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</si>
  <si>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</si>
  <si>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</si>
  <si>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</si>
  <si>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</si>
  <si>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</si>
  <si>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</si>
  <si>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</si>
  <si>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</si>
  <si>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</si>
  <si>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</si>
  <si>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</si>
  <si>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</si>
  <si>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</si>
  <si>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</si>
  <si>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</si>
  <si>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</si>
  <si>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</si>
  <si>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</si>
  <si>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</si>
  <si>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</si>
  <si>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</si>
  <si>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</si>
  <si>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</si>
  <si>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</si>
  <si>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</si>
  <si>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</si>
  <si>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</si>
  <si>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</si>
  <si>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</si>
  <si>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</si>
  <si>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</si>
  <si>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</si>
  <si>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</si>
  <si>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</si>
  <si>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</si>
  <si>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</si>
  <si>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</si>
  <si>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</si>
  <si>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</si>
  <si>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</si>
  <si>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</si>
  <si>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</si>
  <si>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</si>
  <si>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</si>
  <si>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</si>
  <si>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</si>
  <si>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</si>
  <si>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</si>
  <si>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</si>
  <si>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</si>
  <si>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</si>
  <si>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</si>
  <si>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</si>
  <si>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</si>
  <si>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</si>
  <si>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</si>
  <si>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</si>
  <si>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</si>
  <si>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</si>
  <si>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</si>
  <si>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</si>
  <si>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</si>
  <si>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</si>
  <si>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</si>
  <si>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</si>
  <si>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</si>
  <si>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</si>
  <si>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</si>
  <si>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</si>
  <si>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</si>
  <si>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</si>
  <si>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</si>
  <si>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</si>
  <si>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</si>
  <si>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</si>
  <si>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</si>
  <si>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</si>
  <si>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</si>
  <si>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</si>
  <si>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</si>
  <si>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</si>
  <si>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</si>
  <si>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</si>
  <si>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</si>
  <si>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</si>
  <si>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</si>
  <si>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</si>
  <si>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</si>
  <si>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</si>
  <si>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</si>
  <si>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</si>
  <si>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</si>
  <si>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</si>
  <si>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</si>
  <si>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</si>
  <si>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</si>
  <si>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</si>
  <si>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</si>
  <si>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</si>
  <si>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</si>
  <si>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</si>
  <si>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</si>
  <si>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</si>
  <si>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</si>
  <si>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</si>
  <si>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</si>
  <si>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</si>
  <si>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</si>
  <si>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</si>
  <si>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</si>
  <si>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</si>
  <si>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</si>
  <si>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</si>
  <si>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</si>
  <si>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</si>
  <si>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</si>
  <si>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</si>
  <si>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</si>
  <si>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</si>
  <si>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</si>
  <si>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</si>
  <si>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</si>
  <si>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</si>
  <si>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</si>
  <si>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</si>
  <si>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</si>
  <si>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</si>
  <si>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</si>
  <si>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</si>
  <si>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</si>
  <si>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</si>
  <si>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</si>
  <si>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</si>
  <si>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</si>
  <si>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</si>
  <si>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</si>
  <si>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</si>
  <si>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</si>
  <si>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</si>
  <si>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</si>
  <si>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</si>
  <si>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</si>
  <si>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</si>
  <si>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</si>
  <si>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</si>
  <si>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</si>
  <si>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</si>
  <si>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</si>
  <si>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</si>
  <si>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</si>
  <si>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</si>
  <si>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</si>
  <si>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</si>
  <si>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</si>
  <si>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</si>
  <si>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</si>
  <si>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</si>
  <si>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</si>
  <si>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</si>
  <si>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</si>
  <si>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</si>
  <si>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</si>
  <si>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</si>
  <si>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</si>
  <si>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</si>
  <si>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</si>
  <si>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</si>
  <si>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</si>
  <si>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</si>
  <si>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</si>
  <si>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</si>
  <si>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</si>
  <si>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</si>
  <si>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</si>
  <si>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</si>
  <si>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</si>
  <si>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</si>
  <si>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</si>
  <si>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</si>
  <si>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</si>
  <si>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</si>
  <si>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</si>
  <si>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</si>
  <si>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</si>
  <si>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</si>
  <si>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</si>
  <si>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</si>
  <si>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</si>
  <si>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</si>
  <si>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</si>
  <si>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</si>
  <si>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</si>
  <si>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</si>
  <si>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</si>
  <si>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</si>
  <si>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</si>
  <si>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</si>
  <si>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</si>
  <si>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</si>
  <si>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</si>
  <si>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</si>
  <si>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</si>
  <si>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</si>
  <si>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</si>
  <si>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</si>
  <si>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</si>
  <si>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</si>
  <si>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</si>
  <si>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</si>
  <si>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</si>
  <si>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</si>
  <si>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</si>
  <si>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</si>
  <si>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</si>
  <si>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</si>
  <si>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</si>
  <si>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</si>
  <si>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</si>
  <si>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</si>
  <si>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</si>
  <si>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</si>
  <si>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</si>
  <si>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</si>
  <si>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</si>
  <si>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</si>
  <si>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</si>
  <si>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</si>
  <si>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</si>
  <si>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</si>
  <si>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</si>
  <si>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</si>
  <si>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</si>
  <si>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</si>
  <si>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</si>
  <si>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</si>
  <si>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</si>
  <si>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</si>
  <si>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</si>
  <si>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</si>
  <si>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</si>
  <si>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</si>
  <si>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</si>
  <si>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</si>
  <si>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</si>
  <si>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</si>
  <si>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</si>
  <si>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</si>
  <si>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</si>
  <si>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</si>
  <si>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</si>
  <si>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</si>
  <si>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</si>
  <si>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</si>
  <si>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</si>
  <si>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</si>
  <si>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</si>
  <si>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</si>
  <si>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</si>
  <si>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</si>
  <si>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</si>
  <si>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</si>
  <si>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</si>
  <si>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</si>
  <si>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</si>
  <si>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</si>
  <si>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</si>
  <si>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</si>
  <si>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</si>
  <si>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</si>
  <si>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</si>
  <si>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</si>
  <si>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</si>
  <si>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</si>
  <si>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</si>
  <si>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</si>
  <si>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</si>
  <si>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</si>
  <si>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</si>
  <si>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</si>
  <si>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</si>
  <si>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</si>
  <si>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</si>
  <si>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</si>
  <si>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</si>
  <si>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</si>
  <si>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</si>
  <si>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</si>
  <si>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</si>
  <si>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</si>
  <si>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</si>
  <si>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</si>
  <si>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</si>
  <si>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</si>
  <si>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</si>
  <si>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</si>
  <si>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</si>
  <si>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</si>
  <si>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</si>
  <si>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</si>
  <si>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</si>
  <si>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</si>
  <si>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</si>
  <si>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</si>
  <si>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</si>
  <si>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</si>
  <si>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</si>
  <si>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</si>
  <si>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</si>
  <si>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</si>
  <si>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</si>
  <si>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</si>
  <si>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</si>
  <si>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</si>
  <si>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</si>
  <si>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</si>
  <si>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</si>
  <si>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</si>
  <si>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</si>
  <si>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</si>
  <si>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</si>
  <si>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</si>
  <si>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</si>
  <si>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</si>
  <si>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</si>
  <si>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</si>
  <si>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</si>
  <si>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</si>
  <si>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</si>
  <si>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</si>
  <si>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</si>
  <si>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</si>
  <si>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</si>
  <si>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</si>
  <si>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</si>
  <si>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</si>
  <si>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</si>
  <si>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</si>
  <si>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</si>
  <si>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</si>
  <si>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</si>
  <si>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</si>
  <si>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</si>
  <si>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</si>
  <si>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</si>
  <si>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</si>
  <si>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</si>
  <si>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</si>
  <si>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</si>
  <si>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</si>
  <si>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</si>
  <si>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</si>
  <si>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</si>
  <si>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</si>
  <si>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</si>
  <si>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</si>
  <si>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</si>
  <si>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</si>
  <si>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</si>
  <si>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</si>
  <si>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</si>
  <si>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</si>
  <si>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</si>
  <si>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</si>
  <si>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</si>
  <si>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</si>
  <si>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</si>
  <si>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</si>
  <si>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</si>
  <si>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</si>
  <si>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</si>
  <si>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</si>
  <si>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</si>
  <si>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</si>
  <si>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</si>
  <si>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</si>
  <si>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</si>
  <si>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</si>
  <si>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</si>
  <si>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</si>
  <si>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</si>
  <si>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</si>
  <si>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</si>
  <si>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</si>
  <si>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</si>
  <si>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</si>
  <si>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</si>
  <si>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</si>
  <si>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</si>
  <si>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</si>
  <si>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</si>
  <si>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</si>
  <si>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</si>
  <si>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</si>
  <si>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</si>
  <si>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</si>
  <si>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</si>
  <si>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</si>
  <si>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</si>
  <si>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</si>
  <si>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</si>
  <si>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</si>
  <si>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</si>
  <si>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</si>
  <si>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</si>
  <si>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</si>
  <si>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</si>
  <si>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</si>
  <si>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</si>
  <si>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</si>
  <si>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</si>
  <si>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</si>
  <si>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</si>
  <si>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</si>
  <si>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</si>
  <si>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</si>
  <si>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</si>
  <si>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</si>
  <si>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</si>
  <si>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</si>
  <si>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</si>
  <si>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</si>
  <si>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</si>
  <si>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</si>
  <si>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</si>
  <si>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</si>
  <si>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</si>
  <si>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</si>
  <si>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</si>
  <si>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</si>
  <si>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</si>
  <si>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</si>
  <si>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</si>
  <si>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</si>
  <si>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</si>
  <si>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</si>
  <si>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</si>
  <si>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</si>
  <si>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</si>
  <si>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</si>
  <si>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</si>
  <si>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</si>
  <si>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</si>
  <si>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</si>
  <si>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</si>
  <si>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</si>
  <si>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</si>
  <si>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</si>
  <si>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</si>
  <si>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</si>
  <si>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</si>
  <si>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</si>
  <si>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</si>
  <si>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</si>
  <si>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</si>
  <si>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</si>
  <si>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</si>
  <si>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</si>
  <si>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</si>
  <si>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</si>
  <si>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</si>
  <si>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</si>
  <si>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</si>
  <si>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</si>
  <si>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</si>
  <si>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</si>
  <si>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</si>
  <si>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</si>
  <si>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</si>
  <si>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</si>
  <si>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</si>
  <si>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</si>
  <si>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</si>
  <si>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</si>
  <si>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</si>
  <si>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</si>
  <si>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</si>
  <si>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</si>
  <si>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</si>
  <si>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</si>
  <si>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</si>
  <si>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</si>
  <si>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</si>
  <si>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</si>
  <si>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</si>
  <si>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</si>
  <si>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</si>
  <si>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</si>
  <si>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</si>
  <si>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</si>
  <si>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</si>
  <si>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</si>
  <si>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</si>
  <si>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</si>
  <si>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</si>
  <si>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</si>
  <si>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</si>
  <si>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</si>
  <si>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</si>
  <si>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</si>
  <si>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</si>
  <si>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</si>
  <si>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</si>
  <si>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</si>
  <si>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</si>
  <si>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</si>
  <si>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</si>
  <si>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</si>
  <si>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</si>
  <si>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</si>
  <si>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</si>
  <si>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</si>
  <si>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</si>
  <si>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</si>
  <si>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</si>
  <si>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</si>
  <si>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</si>
  <si>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</si>
  <si>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</si>
  <si>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</si>
  <si>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</si>
  <si>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</si>
  <si>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</si>
  <si>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</si>
  <si>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</si>
  <si>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</si>
  <si>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</si>
  <si>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</si>
  <si>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</si>
  <si>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</si>
  <si>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</si>
  <si>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</si>
  <si>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</si>
  <si>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</si>
  <si>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</si>
  <si>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</si>
  <si>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</si>
  <si>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</si>
  <si>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</si>
  <si>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</si>
  <si>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</si>
  <si>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</si>
  <si>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</si>
  <si>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</si>
  <si>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</si>
  <si>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</si>
  <si>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</si>
  <si>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</si>
  <si>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</si>
  <si>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</si>
  <si>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</si>
  <si>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</si>
  <si>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</si>
  <si>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</si>
  <si>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</si>
  <si>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</si>
  <si>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</si>
  <si>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</si>
  <si>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</si>
  <si>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</si>
  <si>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</si>
  <si>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</si>
  <si>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</si>
  <si>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</si>
  <si>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</si>
  <si>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</si>
  <si>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</si>
  <si>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</si>
  <si>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</si>
  <si>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</si>
  <si>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</si>
  <si>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</si>
  <si>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</si>
  <si>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</si>
  <si>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</si>
  <si>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</si>
  <si>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</si>
  <si>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</si>
  <si>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</si>
  <si>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</si>
  <si>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</si>
  <si>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</si>
  <si>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</si>
  <si>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</si>
  <si>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</si>
  <si>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</si>
  <si>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</si>
  <si>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</si>
  <si>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</si>
  <si>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</si>
  <si>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</si>
  <si>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</si>
  <si>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</si>
  <si>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</si>
  <si>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</si>
  <si>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</si>
  <si>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</si>
  <si>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</si>
  <si>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</si>
  <si>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</si>
  <si>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</si>
  <si>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</si>
  <si>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</si>
  <si>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</si>
  <si>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</si>
  <si>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</si>
  <si>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</si>
  <si>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</si>
  <si>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</si>
  <si>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</si>
  <si>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</si>
  <si>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</si>
  <si>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</si>
  <si>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</si>
  <si>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</si>
  <si>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</si>
  <si>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</si>
  <si>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</si>
  <si>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</si>
  <si>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</si>
  <si>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</si>
  <si>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</si>
  <si>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</si>
  <si>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</si>
  <si>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</si>
  <si>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</si>
  <si>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</si>
  <si>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</si>
  <si>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</si>
  <si>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</si>
  <si>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</si>
  <si>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</si>
  <si>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</si>
  <si>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</si>
  <si>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</si>
  <si>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</si>
  <si>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</si>
  <si>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</si>
  <si>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</si>
  <si>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</si>
  <si>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</si>
  <si>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</si>
  <si>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</si>
  <si>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</si>
  <si>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</si>
  <si>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</si>
  <si>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</si>
  <si>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</si>
  <si>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</si>
  <si>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</si>
  <si>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</si>
  <si>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</si>
  <si>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</si>
  <si>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</si>
  <si>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</si>
  <si>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</si>
  <si>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</si>
  <si>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</si>
  <si>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</si>
  <si>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</si>
  <si>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</si>
  <si>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</si>
  <si>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</si>
  <si>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</si>
  <si>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</si>
  <si>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</si>
  <si>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</si>
  <si>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</si>
  <si>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</si>
  <si>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</si>
  <si>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</si>
  <si>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</si>
  <si>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</si>
  <si>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</si>
  <si>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</si>
  <si>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</si>
  <si>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</si>
  <si>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</si>
  <si>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</si>
  <si>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</si>
  <si>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</si>
  <si>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</si>
  <si>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</si>
  <si>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</si>
  <si>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</si>
  <si>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</si>
  <si>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</si>
  <si>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</si>
  <si>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</si>
  <si>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</si>
  <si>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</si>
  <si>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</si>
  <si>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</si>
  <si>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</si>
  <si>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</si>
  <si>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</si>
  <si>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</si>
  <si>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</si>
  <si>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</si>
  <si>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</si>
  <si>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</si>
  <si>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</si>
  <si>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</si>
  <si>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</si>
  <si>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</si>
  <si>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</si>
  <si>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</si>
  <si>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</si>
  <si>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</si>
  <si>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</si>
  <si>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</si>
  <si>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</si>
  <si>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</si>
  <si>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</si>
  <si>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</si>
  <si>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</si>
  <si>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</si>
  <si>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</si>
  <si>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</si>
  <si>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</si>
  <si>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</si>
  <si>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</si>
  <si>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</si>
  <si>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</si>
  <si>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</si>
  <si>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</si>
  <si>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</si>
  <si>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</si>
  <si>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</si>
  <si>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</si>
  <si>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</si>
  <si>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</si>
  <si>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</si>
  <si>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</si>
  <si>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</si>
  <si>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</si>
  <si>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</si>
  <si>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</si>
  <si>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</si>
  <si>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</si>
  <si>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</si>
  <si>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</si>
  <si>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</si>
  <si>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</si>
  <si>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</si>
  <si>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</si>
  <si>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</si>
  <si>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</si>
  <si>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</si>
  <si>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</si>
  <si>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</si>
  <si>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</si>
  <si>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</si>
  <si>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</si>
  <si>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</si>
  <si>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</si>
  <si>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</si>
  <si>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</si>
  <si>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</si>
  <si>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</si>
  <si>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</si>
  <si>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</si>
  <si>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</si>
  <si>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</si>
  <si>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</si>
  <si>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</si>
  <si>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</si>
  <si>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</si>
  <si>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</si>
  <si>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</si>
  <si>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</si>
  <si>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</si>
  <si>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</si>
  <si>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</si>
  <si>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</si>
  <si>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</si>
  <si>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</si>
  <si>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</si>
  <si>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</si>
  <si>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</si>
  <si>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</si>
  <si>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</si>
  <si>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</si>
  <si>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</si>
  <si>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</si>
  <si>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</si>
  <si>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</si>
  <si>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</si>
  <si>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</si>
  <si>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</si>
  <si>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</si>
  <si>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</si>
  <si>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</si>
  <si>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</si>
  <si>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</si>
  <si>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</si>
  <si>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</si>
  <si>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</si>
  <si>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</si>
  <si>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</si>
  <si>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</si>
  <si>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</si>
  <si>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</si>
  <si>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</si>
  <si>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</si>
  <si>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</si>
  <si>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</si>
  <si>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</si>
  <si>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</si>
  <si>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</si>
  <si>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</si>
  <si>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</si>
  <si>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</si>
  <si>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</si>
  <si>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</si>
  <si>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</si>
  <si>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</si>
  <si>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</si>
  <si>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</si>
  <si>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</si>
  <si>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</si>
  <si>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</si>
  <si>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</si>
  <si>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</si>
  <si>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</si>
  <si>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</si>
  <si>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</si>
  <si>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</si>
  <si>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</si>
  <si>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</si>
  <si>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</si>
  <si>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</si>
  <si>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</si>
  <si>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</si>
  <si>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</si>
  <si>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</si>
  <si>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</si>
  <si>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</si>
  <si>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</si>
  <si>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</si>
  <si>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</si>
  <si>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</si>
  <si>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</si>
  <si>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</si>
  <si>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</si>
  <si>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</si>
  <si>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</si>
  <si>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</si>
  <si>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</si>
  <si>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</si>
  <si>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</si>
  <si>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</si>
  <si>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</si>
  <si>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</si>
  <si>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</si>
  <si>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</si>
  <si>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</si>
  <si>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</si>
  <si>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</si>
  <si>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</si>
  <si>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</si>
  <si>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</si>
  <si>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</si>
  <si>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</si>
  <si>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</si>
  <si>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</si>
  <si>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</si>
  <si>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</si>
  <si>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</si>
  <si>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</si>
  <si>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</si>
  <si>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</si>
  <si>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</si>
  <si>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</si>
  <si>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</si>
  <si>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</si>
  <si>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</si>
  <si>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</si>
  <si>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</si>
  <si>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</si>
  <si>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</si>
  <si>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</si>
  <si>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</si>
  <si>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</si>
  <si>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</si>
  <si>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</si>
  <si>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</si>
  <si>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</si>
  <si>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</si>
  <si>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</si>
  <si>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</si>
  <si>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</si>
  <si>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</si>
  <si>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</si>
  <si>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</si>
  <si>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</si>
  <si>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</si>
  <si>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</si>
  <si>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</si>
  <si>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</si>
  <si>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</si>
  <si>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</si>
  <si>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</si>
  <si>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</si>
  <si>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</si>
  <si>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</si>
  <si>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</si>
  <si>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</si>
  <si>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</si>
  <si>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</si>
  <si>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</si>
  <si>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</si>
  <si>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</si>
  <si>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</si>
  <si>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</si>
  <si>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</si>
  <si>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</si>
  <si>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</si>
  <si>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</si>
  <si>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</si>
  <si>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</si>
  <si>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</si>
  <si>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</si>
  <si>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</si>
  <si>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</si>
  <si>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</si>
  <si>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</si>
  <si>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</si>
  <si>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</si>
  <si>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</si>
  <si>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</si>
  <si>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</si>
  <si>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</si>
  <si>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</si>
  <si>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</si>
  <si>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</si>
  <si>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</si>
  <si>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</si>
  <si>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</si>
  <si>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</si>
  <si>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</si>
  <si>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</si>
  <si>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</si>
  <si>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</si>
  <si>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</si>
  <si>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</si>
  <si>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</si>
  <si>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</si>
  <si>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</si>
  <si>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</si>
  <si>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</si>
  <si>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</si>
  <si>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</si>
  <si>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</si>
  <si>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</si>
  <si>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</si>
  <si>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</si>
  <si>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</si>
  <si>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</si>
  <si>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</si>
  <si>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</si>
  <si>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</si>
  <si>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</si>
  <si>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</si>
  <si>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</si>
  <si>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</si>
  <si>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</si>
  <si>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</si>
  <si>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</si>
  <si>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</si>
  <si>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</si>
  <si>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</si>
  <si>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</si>
  <si>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</si>
  <si>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</si>
  <si>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</si>
  <si>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</si>
  <si>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</si>
  <si>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</si>
  <si>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</si>
  <si>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</si>
  <si>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</si>
  <si>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</si>
  <si>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</si>
  <si>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</si>
  <si>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</si>
  <si>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</si>
  <si>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</si>
  <si>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</si>
  <si>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</si>
  <si>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</si>
  <si>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</si>
  <si>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</si>
  <si>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</si>
  <si>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</si>
  <si>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</si>
  <si>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</si>
  <si>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</si>
  <si>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</si>
  <si>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</si>
  <si>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</si>
  <si>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</si>
  <si>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</si>
  <si>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</si>
  <si>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</si>
  <si>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</si>
  <si>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</si>
  <si>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</si>
  <si>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</si>
  <si>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</si>
  <si>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</si>
  <si>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</si>
  <si>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</si>
  <si>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</si>
  <si>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</si>
  <si>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</si>
  <si>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</si>
  <si>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</si>
  <si>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</si>
  <si>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</si>
  <si>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</si>
  <si>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</si>
  <si>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</si>
  <si>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</si>
  <si>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</si>
  <si>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</si>
  <si>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</si>
  <si>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</si>
  <si>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</si>
  <si>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</si>
  <si>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</si>
  <si>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</si>
  <si>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</si>
  <si>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</si>
  <si>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</si>
  <si>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</si>
  <si>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</si>
  <si>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</si>
  <si>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</si>
  <si>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</si>
  <si>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</si>
  <si>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</si>
  <si>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</si>
  <si>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</si>
  <si>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</si>
  <si>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</si>
  <si>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</si>
  <si>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</si>
  <si>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</si>
  <si>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</si>
  <si>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</si>
  <si>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</si>
  <si>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</si>
  <si>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</si>
  <si>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</si>
  <si>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</si>
  <si>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</si>
  <si>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</si>
  <si>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</si>
  <si>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</si>
  <si>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</si>
  <si>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</si>
  <si>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</si>
  <si>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</si>
  <si>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</si>
  <si>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</si>
  <si>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</si>
  <si>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</si>
  <si>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</si>
  <si>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</si>
  <si>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</si>
  <si>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</si>
  <si>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</si>
  <si>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</si>
  <si>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</si>
  <si>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</si>
  <si>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</si>
  <si>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</si>
  <si>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</si>
  <si>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</si>
  <si>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</si>
  <si>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</si>
  <si>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</si>
  <si>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</si>
  <si>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</si>
  <si>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</si>
  <si>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</si>
  <si>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</si>
  <si>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</si>
  <si>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</si>
  <si>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</si>
  <si>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</si>
  <si>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</si>
  <si>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</si>
  <si>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</si>
  <si>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</si>
  <si>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</si>
  <si>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</si>
  <si>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</si>
  <si>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</si>
  <si>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</si>
  <si>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</si>
  <si>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</si>
  <si>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</si>
  <si>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</si>
  <si>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</si>
  <si>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</si>
  <si>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</si>
  <si>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</si>
  <si>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</si>
  <si>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</si>
  <si>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</si>
  <si>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</si>
  <si>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</si>
  <si>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</si>
  <si>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</si>
  <si>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</si>
  <si>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</si>
  <si>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</si>
  <si>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</si>
  <si>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</si>
  <si>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</si>
  <si>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</si>
  <si>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</si>
  <si>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</si>
  <si>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</si>
  <si>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</si>
  <si>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</si>
  <si>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</si>
  <si>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</si>
  <si>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</si>
  <si>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</si>
  <si>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</si>
  <si>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</si>
  <si>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</si>
  <si>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</si>
  <si>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</si>
  <si>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</si>
  <si>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</si>
  <si>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</si>
  <si>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</si>
  <si>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</si>
  <si>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</si>
  <si>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</si>
  <si>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</si>
  <si>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</si>
  <si>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</si>
  <si>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</si>
  <si>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</si>
  <si>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</si>
  <si>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</si>
  <si>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</si>
  <si>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</si>
  <si>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</si>
  <si>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</si>
  <si>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</si>
  <si>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</si>
  <si>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</si>
  <si>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</si>
  <si>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</si>
  <si>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</si>
  <si>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</si>
  <si>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</si>
  <si>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</si>
  <si>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</si>
  <si>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</si>
  <si>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</si>
  <si>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</si>
  <si>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</si>
  <si>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</si>
  <si>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</si>
  <si>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</si>
  <si>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</si>
  <si>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</si>
  <si>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</si>
  <si>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</si>
  <si>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</si>
  <si>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</si>
  <si>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</si>
  <si>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</si>
  <si>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</si>
  <si>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</si>
  <si>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</si>
  <si>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</si>
  <si>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</si>
  <si>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</si>
  <si>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</si>
  <si>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</si>
  <si>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</si>
  <si>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</si>
  <si>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</si>
  <si>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</si>
  <si>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</si>
  <si>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</si>
  <si>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</si>
  <si>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</si>
  <si>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</si>
  <si>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</si>
  <si>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</si>
  <si>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</si>
  <si>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</si>
  <si>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</si>
  <si>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</si>
  <si>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</si>
  <si>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</si>
  <si>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</si>
  <si>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</si>
  <si>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</si>
  <si>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</si>
  <si>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</si>
  <si>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</si>
  <si>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</si>
  <si>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</si>
  <si>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</si>
  <si>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</si>
  <si>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</si>
  <si>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</si>
  <si>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</si>
  <si>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</si>
  <si>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</si>
  <si>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</si>
  <si>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</si>
  <si>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</si>
  <si>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</si>
  <si>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</si>
  <si>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</si>
  <si>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</si>
  <si>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</si>
  <si>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</si>
  <si>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</si>
  <si>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</si>
  <si>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</si>
  <si>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</si>
  <si>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</si>
  <si>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</si>
  <si>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</si>
  <si>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</si>
  <si>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</si>
  <si>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</si>
  <si>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</si>
  <si>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</si>
  <si>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</si>
  <si>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</si>
  <si>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</si>
  <si>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</si>
  <si>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</si>
  <si>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</si>
  <si>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</si>
  <si>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</si>
  <si>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</si>
  <si>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</si>
  <si>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</si>
  <si>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</si>
  <si>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</si>
  <si>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</si>
  <si>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</si>
  <si>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</si>
  <si>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</si>
  <si>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</si>
  <si>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</si>
  <si>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</si>
  <si>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</si>
  <si>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</si>
  <si>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</si>
  <si>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</si>
  <si>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</si>
  <si>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</si>
  <si>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</si>
  <si>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</si>
  <si>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</si>
  <si>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</si>
  <si>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</si>
  <si>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</si>
  <si>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</si>
  <si>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</si>
  <si>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</si>
  <si>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</si>
  <si>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</si>
  <si>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</si>
  <si>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</si>
  <si>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</si>
  <si>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</si>
  <si>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</si>
  <si>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</si>
  <si>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</si>
  <si>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</si>
  <si>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</si>
  <si>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</si>
  <si>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</si>
  <si>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</si>
  <si>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</si>
  <si>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</si>
  <si>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</si>
  <si>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</si>
  <si>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</si>
  <si>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</si>
  <si>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</si>
  <si>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</si>
  <si>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</si>
  <si>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</si>
  <si>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</si>
  <si>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</si>
  <si>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</si>
  <si>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</si>
  <si>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</si>
  <si>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</si>
  <si>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</si>
  <si>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</si>
  <si>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</si>
  <si>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</si>
  <si>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</si>
  <si>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</si>
  <si>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</si>
  <si>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</si>
  <si>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</si>
  <si>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</si>
  <si>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</si>
  <si>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</si>
  <si>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</si>
  <si>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</si>
  <si>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</si>
  <si>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</si>
  <si>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</si>
  <si>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</si>
  <si>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</si>
  <si>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</si>
  <si>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</si>
  <si>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</si>
  <si>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</si>
  <si>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</si>
  <si>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</si>
  <si>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</si>
  <si>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</si>
  <si>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</si>
  <si>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</si>
  <si>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</si>
  <si>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</si>
  <si>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</si>
  <si>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</si>
  <si>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</si>
  <si>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</si>
  <si>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</si>
  <si>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</si>
  <si>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</si>
  <si>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</si>
  <si>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</si>
  <si>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</si>
  <si>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</si>
  <si>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</si>
  <si>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</si>
  <si>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</si>
  <si>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</si>
  <si>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</si>
  <si>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</si>
  <si>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</si>
  <si>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</si>
  <si>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</si>
  <si>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</si>
  <si>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</si>
  <si>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</si>
  <si>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</si>
  <si>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</si>
  <si>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</si>
  <si>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</si>
  <si>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</si>
  <si>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</si>
  <si>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</si>
  <si>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</si>
  <si>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</si>
  <si>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</si>
  <si>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</si>
  <si>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</si>
  <si>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</si>
  <si>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</si>
  <si>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</si>
  <si>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</si>
  <si>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</si>
  <si>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</si>
  <si>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</si>
  <si>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</si>
  <si>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</si>
  <si>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</si>
  <si>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</si>
  <si>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</si>
  <si>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</si>
  <si>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</si>
  <si>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</si>
  <si>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</si>
  <si>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</si>
  <si>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</si>
  <si>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</si>
  <si>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</si>
  <si>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</si>
  <si>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</si>
  <si>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</si>
  <si>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</si>
  <si>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</si>
  <si>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</si>
  <si>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</si>
  <si>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</si>
  <si>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</si>
  <si>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</si>
  <si>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</si>
  <si>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</si>
  <si>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</si>
  <si>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</si>
  <si>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</si>
  <si>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</si>
  <si>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</si>
  <si>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</si>
  <si>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</si>
  <si>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</si>
  <si>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</si>
  <si>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</si>
  <si>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</si>
  <si>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</si>
  <si>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</si>
  <si>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</si>
  <si>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</si>
  <si>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</si>
  <si>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</si>
  <si>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</si>
  <si>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</si>
  <si>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</si>
  <si>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</si>
  <si>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</si>
  <si>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</si>
  <si>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</si>
  <si>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</si>
  <si>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</si>
  <si>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</si>
  <si>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</si>
  <si>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</si>
  <si>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</si>
  <si>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</si>
  <si>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</si>
  <si>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</si>
  <si>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</si>
  <si>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</si>
  <si>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</si>
  <si>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</si>
  <si>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</si>
  <si>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</si>
  <si>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</si>
  <si>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</si>
  <si>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</si>
  <si>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</si>
  <si>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</si>
  <si>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</si>
  <si>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</si>
  <si>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</si>
  <si>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</si>
  <si>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</si>
  <si>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</si>
  <si>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</si>
  <si>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</si>
  <si>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</si>
  <si>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</si>
  <si>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</si>
  <si>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</si>
  <si>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</si>
  <si>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</si>
  <si>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</si>
  <si>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</si>
  <si>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</si>
  <si>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</si>
  <si>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</si>
  <si>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</si>
  <si>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</si>
  <si>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</si>
  <si>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</si>
  <si>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</si>
  <si>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</si>
  <si>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</si>
  <si>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</si>
  <si>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</si>
  <si>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</si>
  <si>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</si>
  <si>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</si>
  <si>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</si>
  <si>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</si>
  <si>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</si>
  <si>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</si>
  <si>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</si>
  <si>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</si>
  <si>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</si>
  <si>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</si>
  <si>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</si>
  <si>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</si>
  <si>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</si>
  <si>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</si>
  <si>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</si>
  <si>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</si>
  <si>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</si>
  <si>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</si>
  <si>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</si>
  <si>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</si>
  <si>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</si>
  <si>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</si>
  <si>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</si>
  <si>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</si>
  <si>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</si>
  <si>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</si>
  <si>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</si>
  <si>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</si>
  <si>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</si>
  <si>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</si>
  <si>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</si>
  <si>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</si>
  <si>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</si>
  <si>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</si>
  <si>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</si>
  <si>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</si>
  <si>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</si>
  <si>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</si>
  <si>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</si>
  <si>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</si>
  <si>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</si>
  <si>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</si>
  <si>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</si>
  <si>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</si>
  <si>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</si>
  <si>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</si>
  <si>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</si>
  <si>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</si>
  <si>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</si>
  <si>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</si>
  <si>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</si>
  <si>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</si>
  <si>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</si>
  <si>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</si>
  <si>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</si>
  <si>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</si>
  <si>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</si>
  <si>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</si>
  <si>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</si>
  <si>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</si>
  <si>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</si>
  <si>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</si>
  <si>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</si>
  <si>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</si>
  <si>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</si>
  <si>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</si>
  <si>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</si>
  <si>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</si>
  <si>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</si>
  <si>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</si>
  <si>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</si>
  <si>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</si>
  <si>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</si>
  <si>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</si>
  <si>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</si>
  <si>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</si>
  <si>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</si>
  <si>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</si>
  <si>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</si>
  <si>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</si>
  <si>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</si>
  <si>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</si>
  <si>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</si>
  <si>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</si>
  <si>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</si>
  <si>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</si>
  <si>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</si>
  <si>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</si>
  <si>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</si>
  <si>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</si>
  <si>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</si>
  <si>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</si>
  <si>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</si>
  <si>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</si>
  <si>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</si>
  <si>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</si>
  <si>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</si>
  <si>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</si>
  <si>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</si>
  <si>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</si>
  <si>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</si>
  <si>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</si>
  <si>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</si>
  <si>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</si>
  <si>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</si>
  <si>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</si>
  <si>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</si>
  <si>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</si>
  <si>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</si>
  <si>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</si>
  <si>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</si>
  <si>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</si>
  <si>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</si>
  <si>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</si>
  <si>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</si>
  <si>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</si>
  <si>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</si>
  <si>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</si>
  <si>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</si>
  <si>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</si>
  <si>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</si>
  <si>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</si>
  <si>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</si>
  <si>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</si>
  <si>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</si>
  <si>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</si>
  <si>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</si>
  <si>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</si>
  <si>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</si>
  <si>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</si>
  <si>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</si>
  <si>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</si>
  <si>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</si>
  <si>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</si>
  <si>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</si>
  <si>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</si>
  <si>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</si>
  <si>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</si>
  <si>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</si>
  <si>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</si>
  <si>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</si>
  <si>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</si>
  <si>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</si>
  <si>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</si>
  <si>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</si>
  <si>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</si>
  <si>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</si>
  <si>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</si>
  <si>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</si>
  <si>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</si>
  <si>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</si>
  <si>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</si>
  <si>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</si>
  <si>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</si>
  <si>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</si>
  <si>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</si>
  <si>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</si>
  <si>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</si>
  <si>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</si>
  <si>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</si>
  <si>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</si>
  <si>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</si>
  <si>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</si>
  <si>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</si>
  <si>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</si>
  <si>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</si>
  <si>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</si>
  <si>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</si>
  <si>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</si>
  <si>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</si>
  <si>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</si>
  <si>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</si>
  <si>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</si>
  <si>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</si>
  <si>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</si>
  <si>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</si>
  <si>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</si>
  <si>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</si>
  <si>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</si>
  <si>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</si>
  <si>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</si>
  <si>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</si>
  <si>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</si>
  <si>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</si>
  <si>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</si>
  <si>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</si>
  <si>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</si>
  <si>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</si>
  <si>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</si>
  <si>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</si>
  <si>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</si>
  <si>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</si>
  <si>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</si>
  <si>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</si>
  <si>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</si>
  <si>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</si>
  <si>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</si>
  <si>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</si>
  <si>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</si>
  <si>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</si>
  <si>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</si>
  <si>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</si>
  <si>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</si>
  <si>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</si>
  <si>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</si>
  <si>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</si>
  <si>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</si>
  <si>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</si>
  <si>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</si>
  <si>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</si>
  <si>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</si>
  <si>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</si>
  <si>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</si>
  <si>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</si>
  <si>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</si>
  <si>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</si>
  <si>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</si>
  <si>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</si>
  <si>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</si>
  <si>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</si>
  <si>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</si>
  <si>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</si>
  <si>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</si>
  <si>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</si>
  <si>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</si>
  <si>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</si>
  <si>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</si>
  <si>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</si>
  <si>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</si>
  <si>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</si>
  <si>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</si>
  <si>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</si>
  <si>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</si>
  <si>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</si>
  <si>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</si>
  <si>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</si>
  <si>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</si>
  <si>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</si>
  <si>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</si>
  <si>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</si>
  <si>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</si>
  <si>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</si>
  <si>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</si>
  <si>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</si>
  <si>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</si>
  <si>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</si>
  <si>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</si>
  <si>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</si>
  <si>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</si>
  <si>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</si>
  <si>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</si>
  <si>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</si>
  <si>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</si>
  <si>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</si>
  <si>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</si>
  <si>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</si>
  <si>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</si>
  <si>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</si>
  <si>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</si>
  <si>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</si>
  <si>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</si>
  <si>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</si>
  <si>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</si>
  <si>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</si>
  <si>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</si>
  <si>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</si>
  <si>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</si>
  <si>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</si>
  <si>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</si>
  <si>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</si>
  <si>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</si>
  <si>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</si>
  <si>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</si>
  <si>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</si>
  <si>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</si>
  <si>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</si>
  <si>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</si>
  <si>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</si>
  <si>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</si>
  <si>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</si>
  <si>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</si>
  <si>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</si>
  <si>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</si>
  <si>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</si>
  <si>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</si>
  <si>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</si>
  <si>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</si>
  <si>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</si>
  <si>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</si>
  <si>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</si>
  <si>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</si>
  <si>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</si>
  <si>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</si>
  <si>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</si>
  <si>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</si>
  <si>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</si>
  <si>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</si>
  <si>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</si>
  <si>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</si>
  <si>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</si>
  <si>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</si>
  <si>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</si>
  <si>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</si>
  <si>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</si>
  <si>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</si>
  <si>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</si>
  <si>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</si>
  <si>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</si>
  <si>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</si>
  <si>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</si>
  <si>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</si>
  <si>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</si>
  <si>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</si>
  <si>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</si>
  <si>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</si>
  <si>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</si>
  <si>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</si>
  <si>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</si>
  <si>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</si>
  <si>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</si>
  <si>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</si>
  <si>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</si>
  <si>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</si>
  <si>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</si>
  <si>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</si>
  <si>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</si>
  <si>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</si>
  <si>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</si>
  <si>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</si>
  <si>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</si>
  <si>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</si>
  <si>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</si>
  <si>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</si>
  <si>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</si>
  <si>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</si>
  <si>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</si>
  <si>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</si>
  <si>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</si>
  <si>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</si>
  <si>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</si>
  <si>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</si>
  <si>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</si>
  <si>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</si>
  <si>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</si>
  <si>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</si>
  <si>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</si>
  <si>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</si>
  <si>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</si>
  <si>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</si>
  <si>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</si>
  <si>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</si>
  <si>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</si>
  <si>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</si>
  <si>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</si>
  <si>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</si>
  <si>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</si>
  <si>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</si>
  <si>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</si>
  <si>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</si>
  <si>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</si>
  <si>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</si>
  <si>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</si>
  <si>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</si>
  <si>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</si>
  <si>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</si>
  <si>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</si>
  <si>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</si>
  <si>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</si>
  <si>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</si>
  <si>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</si>
  <si>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</si>
  <si>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</si>
  <si>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</si>
  <si>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</si>
  <si>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</si>
  <si>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</si>
  <si>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</si>
  <si>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</si>
  <si>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</si>
  <si>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</si>
  <si>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</si>
  <si>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</si>
  <si>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</si>
  <si>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</si>
  <si>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</si>
  <si>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</si>
  <si>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</si>
  <si>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</si>
  <si>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</si>
  <si>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</si>
  <si>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</si>
  <si>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</si>
  <si>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</si>
  <si>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</si>
  <si>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</si>
  <si>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</si>
  <si>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</si>
  <si>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</si>
  <si>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</si>
  <si>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</si>
  <si>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</si>
  <si>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</si>
  <si>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</si>
  <si>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</si>
  <si>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</si>
  <si>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</si>
  <si>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</si>
  <si>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</si>
  <si>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</si>
  <si>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</si>
  <si>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</si>
  <si>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</si>
  <si>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</si>
  <si>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</si>
  <si>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</si>
  <si>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</si>
  <si>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</si>
  <si>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</si>
  <si>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</si>
  <si>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</si>
  <si>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</si>
  <si>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</si>
  <si>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</si>
  <si>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</si>
  <si>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</si>
  <si>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</si>
  <si>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</si>
  <si>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</si>
  <si>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</si>
  <si>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</si>
  <si>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</si>
  <si>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</si>
  <si>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</si>
  <si>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</si>
  <si>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</si>
  <si>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</si>
  <si>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</si>
  <si>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</si>
  <si>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</si>
  <si>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</si>
  <si>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</si>
  <si>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</si>
  <si>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</si>
  <si>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</si>
  <si>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</si>
  <si>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</si>
  <si>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</si>
  <si>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</si>
  <si>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</si>
  <si>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</si>
  <si>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</si>
  <si>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</si>
  <si>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</si>
  <si>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</si>
  <si>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</si>
  <si>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</si>
  <si>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</si>
  <si>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</si>
  <si>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</si>
  <si>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</si>
  <si>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</si>
  <si>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</si>
  <si>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</si>
  <si>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</si>
  <si>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</si>
  <si>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</si>
  <si>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</si>
  <si>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</si>
  <si>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</si>
  <si>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</si>
  <si>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</si>
  <si>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</si>
  <si>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</si>
  <si>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</si>
  <si>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</si>
  <si>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</si>
  <si>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</si>
  <si>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</si>
  <si>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</si>
  <si>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</si>
  <si>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</si>
  <si>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</si>
  <si>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</si>
  <si>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</si>
  <si>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</si>
  <si>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</si>
  <si>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</si>
  <si>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</si>
  <si>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</si>
  <si>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</si>
  <si>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</si>
  <si>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</si>
  <si>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</si>
  <si>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</si>
  <si>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</si>
  <si>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</si>
  <si>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</si>
  <si>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</si>
  <si>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</si>
  <si>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</si>
  <si>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</si>
  <si>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</si>
  <si>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</si>
  <si>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</si>
  <si>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</si>
  <si>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</si>
  <si>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</si>
  <si>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</si>
  <si>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</si>
  <si>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</si>
  <si>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</si>
  <si>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</si>
  <si>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</si>
  <si>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</si>
  <si>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</si>
  <si>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</si>
  <si>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</si>
  <si>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</si>
  <si>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</si>
  <si>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</si>
  <si>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</si>
  <si>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</si>
  <si>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</si>
  <si>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</si>
  <si>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</si>
  <si>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</si>
  <si>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</si>
  <si>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</si>
  <si>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</si>
  <si>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</si>
  <si>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</si>
  <si>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</si>
  <si>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</si>
  <si>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</si>
  <si>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</si>
  <si>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</si>
  <si>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</si>
  <si>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</si>
  <si>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</si>
  <si>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</si>
  <si>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</si>
  <si>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</si>
  <si>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</si>
  <si>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</si>
  <si>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</si>
  <si>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</si>
  <si>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</si>
  <si>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</si>
  <si>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</si>
  <si>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</si>
  <si>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</si>
  <si>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</si>
  <si>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</si>
  <si>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</si>
  <si>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</si>
  <si>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</si>
  <si>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</si>
  <si>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</si>
  <si>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</si>
  <si>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</si>
  <si>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</si>
  <si>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</si>
  <si>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</si>
  <si>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</si>
  <si>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</si>
  <si>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</si>
  <si>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</si>
  <si>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</si>
  <si>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</si>
  <si>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</si>
  <si>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</si>
  <si>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</si>
  <si>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</si>
  <si>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</si>
  <si>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</si>
  <si>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</si>
  <si>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</si>
  <si>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</si>
  <si>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</si>
  <si>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</si>
  <si>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</si>
  <si>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</si>
  <si>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</si>
  <si>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</si>
  <si>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</si>
  <si>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</si>
  <si>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</si>
  <si>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</si>
  <si>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</si>
  <si>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</si>
  <si>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</si>
  <si>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</si>
  <si>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</si>
  <si>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</si>
  <si>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</si>
  <si>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</si>
  <si>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</si>
  <si>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</si>
  <si>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</si>
  <si>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</si>
  <si>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</si>
  <si>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</si>
  <si>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</si>
  <si>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</si>
  <si>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</si>
  <si>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</si>
  <si>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</si>
  <si>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</si>
  <si>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</si>
  <si>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</si>
  <si>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</si>
  <si>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</si>
  <si>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</si>
  <si>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</si>
  <si>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</si>
  <si>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</si>
  <si>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</si>
  <si>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</si>
  <si>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</si>
  <si>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</si>
  <si>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</si>
  <si>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</si>
  <si>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</si>
  <si>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</si>
  <si>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</si>
  <si>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</si>
  <si>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</si>
  <si>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</si>
  <si>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</si>
  <si>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</si>
  <si>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</si>
  <si>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</si>
  <si>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</si>
  <si>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</si>
  <si>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</si>
  <si>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</si>
  <si>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</si>
  <si>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</si>
  <si>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</si>
  <si>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</si>
  <si>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</si>
  <si>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</si>
  <si>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</si>
  <si>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</si>
  <si>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</si>
  <si>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</si>
  <si>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</si>
  <si>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</si>
  <si>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</si>
  <si>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</si>
  <si>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</si>
  <si>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</si>
  <si>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</si>
  <si>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</si>
  <si>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</si>
  <si>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</si>
  <si>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</si>
  <si>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</si>
  <si>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</si>
  <si>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</si>
  <si>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</si>
  <si>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</si>
  <si>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</si>
  <si>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</si>
  <si>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</si>
  <si>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</si>
  <si>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</si>
  <si>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</si>
  <si>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</si>
  <si>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</si>
  <si>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</si>
  <si>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</si>
  <si>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</si>
  <si>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</si>
  <si>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</si>
  <si>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</si>
  <si>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</si>
  <si>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</si>
  <si>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</si>
  <si>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</si>
  <si>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</si>
  <si>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</si>
  <si>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</si>
  <si>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</si>
  <si>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</si>
  <si>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</si>
  <si>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</si>
  <si>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</si>
  <si>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</si>
  <si>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</si>
  <si>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</si>
  <si>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</si>
  <si>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</si>
  <si>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</si>
  <si>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</si>
  <si>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</si>
  <si>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</si>
  <si>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</si>
  <si>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</si>
  <si>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</si>
  <si>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</si>
  <si>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</si>
  <si>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</si>
  <si>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</si>
  <si>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</si>
  <si>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</si>
  <si>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</si>
  <si>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</si>
  <si>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</si>
  <si>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</si>
  <si>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</si>
  <si>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</si>
  <si>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</si>
  <si>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</si>
  <si>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</si>
  <si>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</si>
  <si>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</si>
  <si>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</si>
  <si>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</si>
  <si>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</si>
  <si>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</si>
  <si>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</si>
  <si>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</si>
  <si>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</si>
  <si>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</si>
  <si>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</si>
  <si>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</si>
  <si>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</si>
  <si>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</si>
  <si>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</si>
  <si>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</si>
  <si>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</si>
  <si>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</si>
  <si>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</si>
  <si>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</si>
  <si>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</si>
  <si>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</si>
  <si>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</si>
  <si>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</si>
  <si>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</si>
  <si>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</si>
  <si>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</si>
  <si>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</si>
  <si>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</si>
  <si>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</si>
  <si>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</si>
  <si>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</si>
  <si>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</si>
  <si>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</si>
  <si>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</si>
  <si>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</si>
  <si>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</si>
  <si>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</si>
  <si>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</si>
  <si>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</si>
  <si>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</si>
  <si>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</si>
  <si>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</si>
  <si>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</si>
  <si>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</si>
  <si>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</si>
  <si>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</si>
  <si>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</si>
  <si>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</si>
  <si>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</si>
  <si>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</si>
  <si>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</si>
  <si>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</si>
  <si>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</si>
  <si>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</si>
  <si>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</si>
  <si>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</si>
  <si>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</si>
  <si>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</si>
  <si>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</si>
  <si>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</si>
  <si>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</si>
  <si>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</si>
  <si>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</si>
  <si>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</si>
  <si>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</si>
  <si>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</si>
  <si>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</si>
  <si>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</si>
  <si>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</si>
  <si>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</si>
  <si>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</si>
  <si>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</si>
  <si>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</si>
  <si>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</si>
  <si>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</si>
  <si>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</si>
  <si>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</si>
  <si>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</si>
  <si>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</si>
  <si>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</si>
  <si>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</si>
  <si>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</si>
  <si>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</si>
  <si>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</si>
  <si>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</si>
  <si>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</si>
  <si>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</si>
  <si>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</si>
  <si>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</si>
  <si>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</si>
  <si>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</si>
  <si>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</si>
  <si>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</si>
  <si>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</si>
  <si>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</si>
  <si>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</si>
  <si>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</si>
  <si>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</si>
  <si>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</si>
  <si>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</si>
  <si>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</si>
  <si>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</si>
  <si>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</si>
  <si>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</si>
  <si>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</si>
  <si>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</si>
  <si>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</si>
  <si>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</si>
  <si>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</si>
  <si>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</si>
  <si>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</si>
  <si>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</si>
  <si>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</si>
  <si>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</si>
  <si>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</si>
  <si>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</si>
  <si>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</si>
  <si>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</si>
  <si>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</si>
  <si>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</si>
  <si>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</si>
  <si>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</si>
  <si>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</si>
  <si>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</si>
  <si>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</si>
  <si>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</si>
  <si>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</si>
  <si>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</si>
  <si>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</si>
  <si>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</si>
  <si>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</si>
  <si>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</si>
  <si>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</si>
  <si>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</si>
  <si>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</si>
  <si>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</si>
  <si>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</si>
  <si>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</si>
  <si>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</si>
  <si>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</si>
  <si>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</si>
  <si>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</si>
  <si>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</si>
  <si>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</si>
  <si>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</si>
  <si>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</si>
  <si>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</si>
  <si>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</si>
  <si>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</si>
  <si>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</si>
  <si>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</si>
  <si>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</si>
  <si>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</si>
  <si>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</si>
  <si>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</si>
  <si>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</si>
  <si>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</si>
  <si>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</si>
  <si>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</si>
  <si>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</si>
  <si>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</si>
  <si>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</si>
  <si>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</si>
  <si>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</si>
  <si>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</si>
  <si>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</si>
  <si>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</si>
  <si>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</si>
  <si>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</si>
  <si>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</si>
  <si>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</si>
  <si>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</si>
  <si>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</si>
  <si>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</si>
  <si>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</si>
  <si>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</si>
  <si>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</si>
  <si>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</si>
  <si>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</si>
  <si>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</si>
  <si>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</si>
  <si>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</si>
  <si>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</si>
  <si>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</si>
  <si>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</si>
  <si>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</si>
  <si>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</si>
  <si>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</si>
  <si>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</si>
  <si>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</si>
  <si>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</si>
  <si>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</si>
  <si>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</si>
  <si>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</si>
  <si>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</si>
  <si>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</si>
  <si>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</si>
  <si>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</si>
  <si>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</si>
  <si>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</si>
  <si>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</si>
  <si>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</si>
  <si>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</si>
  <si>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</si>
  <si>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</si>
  <si>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</si>
  <si>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</si>
  <si>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</si>
  <si>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</si>
  <si>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</si>
  <si>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</si>
  <si>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</si>
  <si>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</si>
  <si>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</si>
  <si>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</si>
  <si>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</si>
  <si>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</si>
  <si>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</si>
  <si>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</si>
  <si>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</si>
  <si>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</si>
  <si>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</si>
  <si>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</si>
  <si>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</si>
  <si>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</si>
  <si>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</si>
  <si>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</si>
  <si>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</si>
  <si>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</si>
  <si>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</si>
  <si>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</si>
  <si>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</si>
  <si>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</si>
  <si>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</si>
  <si>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</si>
  <si>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</si>
  <si>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</si>
  <si>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</si>
  <si>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</si>
  <si>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</si>
  <si>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</si>
  <si>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</si>
  <si>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</si>
  <si>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</si>
  <si>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</si>
  <si>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</si>
  <si>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</si>
  <si>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</si>
  <si>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</si>
  <si>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</si>
  <si>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</si>
  <si>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</si>
  <si>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</si>
  <si>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</si>
  <si>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</si>
  <si>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</si>
  <si>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</si>
  <si>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</si>
  <si>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</si>
  <si>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</si>
  <si>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</si>
  <si>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</si>
  <si>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</si>
  <si>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</si>
  <si>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</si>
  <si>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</si>
  <si>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</si>
  <si>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</si>
  <si>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</si>
  <si>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</si>
  <si>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</si>
  <si>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</si>
  <si>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</si>
  <si>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</si>
  <si>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</si>
  <si>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</si>
  <si>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</si>
  <si>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</si>
  <si>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</si>
  <si>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</si>
  <si>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</si>
  <si>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</si>
  <si>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</si>
  <si>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</si>
  <si>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</si>
  <si>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</si>
  <si>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</si>
  <si>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</si>
  <si>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</si>
  <si>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</si>
  <si>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</si>
  <si>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</si>
  <si>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</si>
  <si>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</si>
  <si>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</si>
  <si>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</si>
  <si>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</si>
  <si>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</si>
  <si>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</si>
  <si>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</si>
  <si>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</si>
  <si>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</si>
  <si>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</si>
  <si>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</si>
  <si>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</si>
  <si>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</si>
  <si>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</si>
  <si>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</si>
  <si>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</si>
  <si>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</si>
  <si>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</si>
  <si>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</si>
  <si>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</si>
  <si>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</si>
  <si>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</si>
  <si>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</si>
  <si>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</si>
  <si>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</si>
  <si>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</si>
  <si>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</si>
  <si>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</si>
  <si>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</si>
  <si>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</si>
  <si>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</si>
  <si>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</si>
  <si>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</si>
  <si>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</si>
  <si>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</si>
  <si>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</si>
  <si>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</si>
  <si>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</si>
  <si>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</si>
  <si>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</si>
  <si>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</si>
  <si>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</si>
  <si>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</si>
  <si>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</si>
  <si>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</si>
  <si>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</si>
  <si>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</si>
  <si>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</si>
  <si>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</si>
  <si>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</si>
  <si>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</si>
  <si>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</si>
  <si>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</si>
  <si>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</si>
  <si>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</si>
  <si>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</si>
  <si>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</si>
  <si>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</si>
  <si>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</si>
  <si>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</si>
  <si>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</si>
  <si>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</si>
  <si>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</si>
  <si>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</si>
  <si>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</si>
  <si>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</si>
  <si>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</si>
  <si>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</si>
  <si>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</si>
  <si>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</si>
  <si>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</si>
  <si>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</si>
  <si>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</si>
  <si>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</si>
  <si>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</si>
  <si>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</si>
  <si>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</si>
  <si>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</si>
  <si>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</si>
  <si>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</si>
  <si>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</si>
  <si>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</si>
  <si>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</si>
  <si>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</si>
  <si>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</si>
  <si>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</si>
  <si>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</si>
  <si>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</si>
  <si>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</si>
  <si>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</si>
  <si>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</si>
  <si>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</si>
  <si>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</si>
  <si>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</si>
  <si>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</si>
  <si>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</si>
  <si>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</si>
  <si>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</si>
  <si>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</si>
  <si>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</si>
  <si>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</si>
  <si>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</si>
  <si>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</si>
  <si>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</si>
  <si>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</si>
  <si>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</si>
  <si>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</si>
  <si>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</si>
  <si>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</si>
  <si>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</si>
  <si>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</si>
  <si>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</si>
  <si>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</si>
  <si>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</si>
  <si>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</si>
  <si>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</si>
  <si>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</si>
  <si>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</si>
  <si>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</si>
  <si>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</si>
  <si>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</si>
  <si>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</si>
  <si>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</si>
  <si>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</si>
  <si>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</si>
  <si>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</si>
  <si>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</si>
  <si>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</si>
  <si>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</si>
  <si>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</si>
  <si>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</si>
  <si>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</si>
  <si>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</si>
  <si>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</si>
  <si>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</si>
  <si>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</si>
  <si>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</si>
  <si>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</si>
  <si>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</si>
  <si>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</si>
  <si>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</si>
  <si>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</si>
  <si>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</si>
  <si>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</si>
  <si>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</si>
  <si>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</si>
  <si>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</si>
  <si>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</si>
  <si>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</si>
  <si>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</si>
  <si>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</si>
  <si>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</si>
  <si>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</si>
  <si>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</si>
  <si>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</si>
  <si>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</si>
  <si>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</si>
  <si>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</si>
  <si>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</si>
  <si>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</si>
  <si>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</si>
  <si>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</si>
  <si>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</si>
  <si>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</si>
  <si>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</si>
  <si>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</si>
  <si>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</si>
  <si>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</si>
  <si>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</si>
  <si>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</si>
  <si>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</si>
  <si>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</si>
  <si>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</si>
  <si>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</si>
  <si>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</si>
  <si>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</si>
  <si>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</si>
  <si>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</si>
  <si>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</si>
  <si>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</si>
  <si>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</si>
  <si>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</si>
  <si>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</si>
  <si>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</si>
  <si>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</si>
  <si>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</si>
  <si>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</si>
  <si>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</si>
  <si>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</si>
  <si>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</si>
  <si>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</si>
  <si>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</si>
  <si>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</si>
  <si>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</si>
  <si>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</si>
  <si>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</si>
  <si>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</si>
  <si>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</si>
  <si>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</si>
  <si>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</si>
  <si>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</si>
  <si>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</si>
  <si>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</si>
  <si>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</si>
  <si>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</si>
  <si>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</si>
  <si>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</si>
  <si>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</si>
  <si>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</si>
  <si>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</si>
  <si>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</si>
  <si>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</si>
  <si>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</si>
  <si>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</si>
  <si>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</si>
  <si>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</si>
  <si>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</si>
  <si>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</si>
  <si>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</si>
  <si>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</si>
  <si>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</si>
  <si>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</si>
  <si>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</si>
  <si>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</si>
  <si>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</si>
  <si>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</si>
  <si>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</si>
  <si>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</si>
  <si>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</si>
  <si>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</si>
  <si>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</si>
  <si>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</si>
  <si>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</si>
  <si>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</si>
  <si>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</si>
  <si>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</si>
  <si>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</si>
  <si>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</si>
  <si>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</si>
  <si>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</si>
  <si>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</si>
  <si>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</si>
  <si>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</si>
  <si>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</si>
  <si>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</si>
  <si>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</si>
  <si>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</si>
  <si>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</si>
  <si>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</si>
  <si>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</si>
  <si>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</si>
  <si>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</si>
  <si>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</si>
  <si>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</si>
  <si>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</si>
  <si>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</si>
  <si>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</si>
  <si>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</si>
  <si>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</si>
  <si>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</si>
  <si>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</si>
  <si>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</si>
  <si>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</si>
  <si>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</si>
  <si>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</si>
  <si>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</si>
  <si>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</si>
  <si>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</si>
  <si>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</si>
  <si>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</si>
  <si>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</si>
  <si>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</si>
  <si>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</si>
  <si>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</si>
  <si>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</si>
  <si>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</si>
  <si>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</si>
  <si>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</si>
  <si>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</si>
  <si>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</si>
  <si>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</si>
  <si>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</si>
  <si>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</si>
  <si>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</si>
  <si>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</si>
  <si>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</si>
  <si>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</si>
  <si>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</si>
  <si>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</si>
  <si>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</si>
  <si>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</si>
  <si>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</si>
  <si>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</si>
  <si>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</si>
  <si>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</si>
  <si>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</si>
  <si>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</si>
  <si>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</si>
  <si>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</si>
  <si>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</si>
  <si>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</si>
  <si>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</si>
  <si>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</si>
  <si>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</si>
  <si>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</si>
  <si>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</si>
  <si>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</si>
  <si>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</si>
  <si>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</si>
  <si>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</si>
  <si>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</si>
  <si>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</si>
  <si>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</si>
  <si>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</si>
  <si>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</si>
  <si>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</si>
  <si>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</si>
  <si>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</si>
  <si>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</si>
  <si>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</si>
  <si>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</si>
  <si>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</si>
  <si>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</si>
  <si>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</si>
  <si>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</si>
  <si>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</si>
  <si>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</si>
  <si>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</si>
  <si>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</si>
  <si>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</si>
  <si>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</si>
  <si>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</si>
  <si>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</si>
  <si>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</si>
  <si>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</si>
  <si>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</si>
  <si>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</si>
  <si>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</si>
  <si>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</si>
  <si>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</si>
  <si>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</si>
  <si>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</si>
  <si>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</si>
  <si>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</si>
  <si>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</si>
  <si>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</si>
  <si>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</si>
  <si>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</si>
  <si>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</si>
  <si>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</si>
  <si>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</si>
  <si>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</si>
  <si>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</si>
  <si>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</si>
  <si>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</si>
  <si>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</si>
  <si>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</si>
  <si>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</si>
  <si>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</si>
  <si>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</si>
  <si>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</si>
  <si>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</si>
  <si>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</si>
  <si>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</si>
  <si>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</si>
  <si>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</si>
  <si>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</si>
  <si>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</si>
  <si>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</si>
  <si>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</si>
  <si>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</si>
  <si>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</si>
  <si>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</si>
  <si>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</si>
  <si>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</si>
  <si>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</si>
  <si>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</si>
  <si>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</si>
  <si>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</si>
  <si>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</si>
  <si>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</si>
  <si>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</si>
  <si>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</si>
  <si>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</si>
  <si>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</si>
  <si>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</si>
  <si>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</si>
  <si>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</si>
  <si>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</si>
  <si>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</si>
  <si>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</si>
  <si>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</si>
  <si>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</si>
  <si>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</si>
  <si>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</si>
  <si>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</si>
  <si>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</si>
  <si>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</si>
  <si>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</si>
  <si>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</si>
  <si>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</si>
  <si>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</si>
  <si>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</si>
  <si>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</si>
  <si>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</si>
  <si>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</si>
  <si>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</si>
  <si>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</si>
  <si>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</si>
  <si>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</si>
  <si>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</si>
  <si>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</si>
  <si>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</si>
  <si>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</si>
  <si>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</si>
  <si>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</si>
  <si>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</si>
  <si>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</si>
  <si>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</si>
  <si>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</si>
  <si>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</si>
  <si>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</si>
  <si>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</si>
  <si>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</si>
  <si>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</si>
  <si>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</si>
  <si>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</si>
  <si>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</si>
  <si>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</si>
  <si>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</si>
  <si>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</si>
  <si>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</si>
  <si>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</si>
  <si>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</si>
  <si>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</si>
  <si>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</si>
  <si>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</si>
  <si>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</si>
  <si>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</si>
  <si>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</si>
  <si>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</si>
  <si>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</si>
  <si>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</si>
  <si>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</si>
  <si>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</si>
  <si>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</si>
  <si>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</si>
  <si>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</si>
  <si>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</si>
  <si>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</si>
  <si>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</si>
  <si>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</si>
  <si>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</si>
  <si>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</si>
  <si>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</si>
  <si>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</si>
  <si>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</si>
  <si>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</si>
  <si>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</si>
  <si>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</si>
  <si>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</si>
  <si>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</si>
  <si>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</si>
  <si>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</si>
  <si>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</si>
  <si>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</si>
  <si>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</si>
  <si>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</si>
  <si>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</si>
  <si>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</si>
  <si>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</si>
  <si>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</si>
  <si>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</si>
  <si>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</si>
  <si>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</si>
  <si>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</si>
  <si>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</si>
  <si>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</si>
  <si>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</si>
  <si>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</si>
  <si>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</si>
  <si>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</si>
  <si>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</si>
  <si>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</si>
  <si>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</si>
  <si>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</si>
  <si>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</si>
  <si>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</si>
  <si>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</si>
  <si>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</si>
  <si>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</si>
  <si>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</si>
  <si>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</si>
  <si>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</si>
  <si>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</si>
  <si>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</si>
  <si>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</si>
  <si>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</si>
  <si>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</si>
  <si>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</si>
  <si>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</si>
  <si>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</si>
  <si>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</si>
  <si>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</si>
  <si>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</si>
  <si>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</si>
  <si>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</si>
  <si>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</si>
  <si>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</si>
  <si>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</si>
  <si>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</si>
  <si>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</si>
  <si>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</si>
  <si>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</si>
  <si>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</si>
  <si>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</si>
  <si>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</si>
  <si>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</si>
  <si>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</si>
  <si>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</si>
  <si>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</si>
  <si>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</si>
  <si>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</si>
  <si>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</si>
  <si>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</si>
  <si>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</si>
  <si>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</si>
  <si>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</si>
  <si>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</si>
  <si>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</si>
  <si>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</si>
  <si>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</si>
  <si>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</si>
  <si>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</si>
  <si>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</si>
  <si>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</si>
  <si>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</si>
  <si>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</si>
  <si>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</si>
  <si>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</si>
  <si>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</si>
  <si>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</si>
  <si>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</si>
  <si>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</si>
  <si>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</si>
  <si>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</si>
  <si>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</si>
  <si>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</si>
  <si>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</si>
  <si>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</si>
  <si>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</si>
  <si>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</si>
  <si>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</si>
  <si>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</si>
  <si>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</si>
  <si>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</si>
  <si>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</si>
  <si>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</si>
  <si>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</si>
  <si>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</si>
  <si>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</si>
  <si>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</si>
  <si>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</si>
  <si>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</si>
  <si>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</si>
  <si>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</si>
  <si>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</si>
  <si>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</si>
  <si>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</si>
  <si>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</si>
  <si>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</si>
  <si>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</si>
  <si>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</si>
  <si>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</si>
  <si>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</si>
  <si>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</si>
  <si>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</si>
  <si>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</si>
  <si>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</si>
  <si>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</si>
  <si>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</si>
  <si>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</si>
  <si>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</si>
  <si>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</si>
  <si>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</si>
  <si>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</si>
  <si>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</si>
  <si>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</si>
  <si>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</si>
  <si>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</si>
  <si>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</si>
  <si>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</si>
  <si>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</si>
  <si>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</si>
  <si>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</si>
  <si>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</si>
  <si>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</si>
  <si>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</si>
  <si>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</si>
  <si>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</si>
  <si>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</si>
  <si>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</si>
  <si>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</si>
  <si>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</si>
  <si>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</si>
  <si>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</si>
  <si>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</si>
  <si>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</si>
  <si>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</si>
  <si>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</si>
  <si>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</si>
  <si>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</si>
  <si>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</si>
  <si>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</si>
  <si>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</si>
  <si>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</si>
  <si>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</si>
  <si>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</si>
  <si>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</si>
  <si>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</si>
  <si>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</si>
  <si>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</si>
  <si>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</si>
  <si>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</si>
  <si>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</si>
  <si>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</si>
  <si>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</si>
  <si>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</si>
  <si>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</si>
  <si>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</si>
  <si>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</si>
  <si>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</si>
  <si>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</si>
  <si>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</si>
  <si>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</si>
  <si>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</si>
  <si>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</si>
  <si>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</si>
  <si>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</si>
  <si>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</si>
  <si>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</si>
  <si>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</si>
  <si>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</si>
  <si>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</si>
  <si>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</si>
  <si>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</si>
  <si>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</si>
  <si>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</si>
  <si>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</si>
  <si>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</si>
  <si>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</si>
  <si>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</si>
  <si>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</si>
  <si>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</si>
  <si>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</si>
  <si>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</si>
  <si>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</si>
  <si>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</si>
  <si>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</si>
  <si>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</si>
  <si>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</si>
  <si>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</si>
  <si>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</si>
  <si>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</si>
  <si>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</si>
  <si>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</si>
  <si>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</si>
  <si>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</si>
  <si>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</si>
  <si>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</si>
  <si>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</si>
  <si>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</si>
  <si>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</si>
  <si>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</si>
  <si>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</si>
  <si>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</si>
  <si>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</si>
  <si>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</si>
  <si>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</si>
  <si>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</si>
  <si>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</si>
  <si>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</si>
  <si>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</si>
  <si>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</si>
  <si>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</si>
  <si>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</si>
  <si>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</si>
  <si>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</si>
  <si>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</si>
  <si>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</si>
  <si>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</si>
  <si>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</si>
  <si>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</si>
  <si>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</si>
  <si>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</si>
  <si>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</si>
  <si>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</si>
  <si>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</si>
  <si>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</si>
  <si>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</si>
  <si>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</si>
  <si>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</si>
  <si>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</si>
  <si>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</si>
  <si>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</si>
  <si>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</si>
  <si>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</si>
  <si>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</si>
  <si>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</si>
  <si>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</si>
  <si>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</si>
  <si>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</si>
  <si>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</si>
  <si>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</si>
  <si>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</si>
  <si>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</si>
  <si>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</si>
  <si>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</si>
  <si>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</si>
  <si>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</si>
  <si>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</si>
  <si>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</si>
  <si>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</si>
  <si>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</si>
  <si>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</si>
  <si>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</si>
  <si>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</si>
  <si>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</si>
  <si>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</si>
  <si>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</si>
  <si>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</si>
  <si>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</si>
  <si>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</si>
  <si>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</si>
  <si>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</si>
  <si>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</si>
  <si>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</si>
  <si>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</si>
  <si>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</si>
  <si>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</si>
  <si>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</si>
  <si>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</si>
  <si>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</si>
  <si>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</si>
  <si>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</si>
  <si>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</si>
  <si>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</si>
  <si>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</si>
  <si>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</si>
  <si>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</si>
  <si>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</si>
  <si>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</si>
  <si>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</si>
  <si>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</si>
  <si>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</si>
  <si>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</si>
  <si>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</si>
  <si>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</si>
  <si>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</si>
  <si>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</si>
  <si>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</si>
  <si>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</si>
  <si>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</si>
  <si>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</si>
  <si>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</si>
  <si>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</si>
  <si>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</si>
  <si>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</si>
  <si>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</si>
  <si>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</si>
  <si>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</si>
  <si>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</si>
  <si>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</si>
  <si>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</si>
  <si>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</si>
  <si>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</si>
  <si>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</si>
  <si>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</si>
  <si>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</si>
  <si>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</si>
  <si>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</si>
  <si>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</si>
  <si>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</si>
  <si>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</si>
  <si>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</si>
  <si>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</si>
  <si>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</si>
  <si>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</si>
  <si>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</si>
  <si>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</si>
  <si>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</si>
  <si>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</si>
  <si>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</si>
  <si>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</si>
  <si>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</si>
  <si>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</si>
  <si>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</si>
  <si>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</si>
  <si>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</si>
  <si>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</si>
  <si>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</si>
  <si>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</si>
  <si>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</si>
  <si>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</si>
  <si>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</si>
  <si>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</si>
  <si>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</si>
  <si>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</si>
  <si>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</si>
  <si>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</si>
  <si>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</si>
  <si>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</si>
  <si>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</si>
  <si>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</si>
  <si>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</si>
  <si>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</si>
  <si>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</si>
  <si>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</si>
  <si>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</si>
  <si>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</si>
  <si>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</si>
  <si>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</si>
  <si>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down again , team on way need 70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</si>
  <si>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</si>
  <si>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</si>
  <si>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</si>
  <si>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</si>
  <si>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</si>
  <si>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</si>
  <si>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</si>
  <si>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</si>
  <si>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</si>
  <si>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</si>
  <si>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</si>
  <si>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</si>
  <si>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</si>
  <si>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</si>
  <si>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</si>
  <si>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</si>
  <si>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</si>
  <si>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</si>
  <si>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</si>
  <si>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</si>
  <si>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</si>
  <si>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</si>
  <si>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</si>
  <si>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</si>
  <si>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</si>
  <si>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</si>
  <si>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</si>
  <si>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</si>
  <si>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</si>
  <si>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</si>
  <si>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PCM-20251211-00003312</t>
  </si>
  <si>
    <t>Site located inside CRCC and access only allowed during working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</si>
</sst>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7" dataDxfId="46" headerRowBorderDxfId="44" tableBorderDxfId="45" totalsRowBorderDxfId="43">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2" totalsRowShown="0" headerRowDxfId="30" dataDxfId="29" headerRowBorderDxfId="27" tableBorderDxfId="28">
  <autoFilter ref="A1:M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0" totalsRowShown="0" headerRowDxfId="13" tableBorderDxfId="12">
  <autoFilter ref="A1:L3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340.02631192129775</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c r="D3" s="56" t="s">
        <v>9939</v>
      </c>
      <c r="E3" s="122"/>
      <c r="F3" s="121" t="s">
        <v>24</v>
      </c>
      <c r="G3" s="120" t="str">
        <f ca="1">IFERROR(NOW()-F3,"-")</f>
        <v>-</v>
      </c>
      <c r="H3" s="121">
        <v>46002.907824074071</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46002.974737615739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46002.974737615739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46002.974737615739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46002.974737615739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46002.974737615739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46002.974737615739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46002.974737615739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46002.974737615739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46002.974737615739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46002.974737615739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46002.974737615739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46002.974737615739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46002.974737615739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46002.974737615739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46002.974737615739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46002.974737615739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46002.974737615739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46002.974737615739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46002.974737615739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46002.974737615739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46002.974737615739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46002.974737615739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46002.974737615739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46002.974737615739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46002.974737615739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46002.974737615739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46002.974737615739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46002.974737615739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46002.974737615739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46002.974737615739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46002.974737615739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46002.974737615739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46002.974737615739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46002.974737615739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46002.974737615739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46002.974737615739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46002.974737615739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46002.974737615739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46002.974737615739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46002.974737615739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46002.974737615739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46002.974737615739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46002.974737615739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46002.974737615739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46002.974737615739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46002.974737615739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46002.974737615739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46002.974737615739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46002.974737615739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46002.974737615739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46002.974737615739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46002.974737615739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46002.974737615739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46002.974737615739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46002.974737615739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46002.974737615739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46002.974737615739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46002.974737615739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46002.974737615739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46002.974737615739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46002.974737615739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46002.974737615739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46002.974737615739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46002.974737615739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46002.974737615739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46002.974737615739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46002.974737615739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46002.974737615739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46002.974737615739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46002.974737615739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46002.974737615739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46002.974737615739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46002.974737615739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46002.974737615739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46002.974737615739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46002.974737615739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46002.974737615739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46002.974737615739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46002.974737615739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46002.974737615739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46002.974737615739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46002.974737615739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46002.974737615739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46002.974737615739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46002.974737615739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46002.974737615739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46002.974737615739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46002.974737615739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46002.974737615739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46002.974737615739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46002.974737615739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46002.974737615739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46002.974737615739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46002.974737615739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46002.974737615739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46002.974737615739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46002.974737615739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46002.974737615739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46002.974737615739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46002.974737615739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46002.974737615739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46002.974737615739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46002.974737615739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46002.974737615739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46002.974737615739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46002.974737615739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46002.974737615739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46002.974737615739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46002.974737615739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46002.974737615739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46002.974737615739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46002.974737615739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46002.974737615739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46002.974737615739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46002.974737615739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46002.974737615739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46002.974737615739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46002.974737615739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46002.974737615739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46002.974737615739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46002.974737615739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46002.974737615739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46002.974737615739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46002.974737615739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46002.974737615739</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46002.974737615739</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46002.974737615739</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46002.974737615739</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46002.974737615739</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46002.974737615739</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46002.974737615739</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46002.974737615739</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43700DE4-1DF5-400B-B17D-EEA5D5765834}"/>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4" sqref="K4"/>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177.97489988426241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18.587318865742418</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5.6193556712969439</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2.1428278935200069</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46002.974737615739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46002.974737615739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46002.974737615739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46002.974737615739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46002.974737615739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46002.974737615739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46002.974737615739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46002.974737615739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46002.974737615739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46002.974737615739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46002.974737615739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46002.974737615739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46002.974737615739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46002.974737615739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46002.974737615739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46002.974737615739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46002.974737615739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46002.974737615739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46002.974737615739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46002.974737615739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46002.974737615739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46002.974737615739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46002.974737615739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46002.974737615739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46002.974737615739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46002.974737615739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46002.974737615739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46002.974737615739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46002.974737615739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46002.974737615739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46002.974737615739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46002.974737615739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46002.974737615739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46002.974737615739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46002.974737615739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46002.974737615739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46002.974737615739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46002.974737615739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46002.974737615739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46002.974737615739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46002.974737615739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46002.974737615739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46002.974737615739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46002.974737615739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46002.974737615739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46002.974737615739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46002.974737615739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46002.974737615739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46002.974737615739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46002.974737615739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46002.974737615739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46002.974737615739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46002.974737615739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46002.974737615739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46002.974737615739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46002.974737615739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46002.974737615739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46002.974737615739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46002.974737615739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46002.974737615739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46002.974737615739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46002.974737615739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46002.974737615739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46002.974737615739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46002.974737615739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46002.974737615739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46002.974737615739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46002.974737615739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46002.974737615739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46002.974737615739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46002.974737615739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46002.974737615739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46002.974737615739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46002.974737615739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46002.974737615739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46002.974737615739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46002.974737615739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46002.974737615739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46002.974737615739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46002.974737615739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46002.974737615739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46002.974737615739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46002.974737615739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46002.974737615739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46002.974737615739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46002.974737615739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46002.974737615739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46002.974737615739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46002.974737615739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46002.974737615739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46002.974737615739</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46002.974737615739</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46002.974737615739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46002.974737615739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46002.974737615739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46002.974737615739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46002.974737615739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46002.974737615739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46002.974737615739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46002.974737615739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46002.974737615739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46002.974737615739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46002.974737615739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46002.974737615739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46002.974737615739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46002.974737615739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46002.974737615739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46002.974737615739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46002.974737615739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46002.974737615739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46002.974737615739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46002.974737615739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46002.974737615739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46002.974737615739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46002.974737615739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46002.974737615739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46002.974737615739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46002.974737615739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46002.974737615739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46002.974737615739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46002.974737615739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46002.974737615739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46002.974737615739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46002.974737615739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46002.974737615739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46002.974737615739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46002.974737615739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46002.974737615739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46002.974737615739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46002.974737615739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46002.974737615739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46002.974737615739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46002.974737615739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46002.974737615739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46002.974737615739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46002.974737615739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46002.974737615739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46002.974737615739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46002.974737615739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46002.974737615739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46002.974737615739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46002.974737615739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46002.974737615739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46002.974737615739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46002.974737615739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46002.974737615739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46002.974737615739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46002.974737615739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46002.974737615739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46002.974737615739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46002.974737615739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46002.974737615739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46002.974737615739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46002.974737615739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46002.974737615739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46002.974737615739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46002.974737615739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46002.974737615739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46002.974737615739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46002.974737615739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46002.974737615739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46002.974737615739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46002.974737615739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46002.974737615739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46002.974737615739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46002.974737615739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46002.974737615739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46002.974737615739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46002.974737615739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46002.974737615739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46002.974737615739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46002.974737615739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46002.974737615739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46002.974737615739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46002.974737615739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46002.974737615739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46002.974737615739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46002.974737615739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46002.974737615739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46002.974737615739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46002.974737615739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46002.974737615739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46002.974737615739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46002.974737615739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46002.974737615739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46002.974737615739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46002.974737615739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46002.974737615739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46002.974737615739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46002.974737615739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46002.974737615739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46002.974737615739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46002.974737615739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46002.974737615739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46002.974737615739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46002.974737615739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46002.974737615739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46002.974737615739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46002.974737615739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46002.974737615739</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46002.974737615739</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46002.974737847224</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46002.974737847224</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46002.974737847224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46002.974737847224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46002.974737847224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46002.974737847224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46002.974737847224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46002.974737847224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46002.974737847224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46002.974737847224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46002.974737847224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46002.974737847224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46002.974737847224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46002.974737847224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46002.974737847224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46002.974737847224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46002.974737847224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46002.974737847224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46002.974737847224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46002.974737847224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46002.974737847224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46002.974737847224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46002.974737847224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46002.974737847224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46002.974737847224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46002.974737847224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46002.974737847224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46002.974737847224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46002.974737847224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46002.974737847224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46002.974737847224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46002.974737847224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46002.974737847224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46002.974737847224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46002.974737847224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46002.974737847224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46002.974737847224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46002.974737847224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46002.974737847224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46002.974737847224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46002.974737847224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46002.974737847224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46002.974737847224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46002.974737847224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46002.974737847224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46002.974737847224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46002.974737847224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46002.974737847224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46002.974737847224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46002.974737847224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46002.974737847224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46002.974737847224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46002.974737847224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46002.974737847224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46002.974737847224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46002.974737847224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46002.974737847224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46002.974737847224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46002.974737847224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46002.974737847224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46002.974737847224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46002.974737847224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46002.974737847224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46002.974737847224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46002.974737847224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46002.974737847224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46002.974737847224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46002.974737847224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46002.974737847224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46002.974737847224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46002.974737847224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46002.974737847224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46002.974737847224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46002.974737847224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46002.974737847224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46002.974737847224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46002.974737847224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46002.974737847224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46002.974737847224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46002.974737847224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46002.974737847224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46002.974737847224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46002.974737847224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46002.974737847224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46002.974737847224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46002.974737847224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46002.974737847224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46002.974737847224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46002.974737847224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46002.974737847224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46002.974737847224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46002.974737847224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46002.974737847224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46002.974737847224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46002.974737847224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46002.974737847224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46002.974737847224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46002.974737847224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46002.974737847224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46002.974737847224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46002.974737847224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46002.974737847224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46002.974737847224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46002.974737847224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46002.974737847224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46002.974737847224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46002.974737847224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46002.974737847224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46002.974737847224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46002.974737847224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46002.974737847224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46002.974737847224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46002.974737847224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46002.974737847224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46002.974737847224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46002.974737847224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46002.974737847224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46002.974737847224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46002.974737847224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46002.974737847224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46002.974737847224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46002.974737847224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46002.974737847224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46002.974737847224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46002.974737847224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46002.974737847224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46002.974737847224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46002.974737847224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46002.974737847224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46002.974737847224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46002.974737847224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46002.974737847224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46002.974737847224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46002.974737847224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46002.974737847224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46002.974737847224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46002.974737847224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46002.974737847224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46002.974737847224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46002.974737847224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46002.974737847224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46002.974737847224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46002.974737847224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46002.974737847224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46002.974737847224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46002.974737847224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46002.974737847224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46002.974737847224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46002.974737847224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46002.974737847224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46002.974737847224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46002.974737847224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46002.974737847224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46002.974737847224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46002.974737847224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46002.974737847224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46002.974737847224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46002.974737847224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46002.974737847224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46002.974737847224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46002.974737847224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46002.974737847224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46002.974737847224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46002.974737847224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46002.974737847224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46002.974737847224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46002.974737847224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46002.974737847224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46002.974737847224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46002.974737847224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46002.974737847224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46002.974737847224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46002.974737847224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46002.974737847224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46002.974737847224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46002.974737847224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46002.974737847224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46002.974737847224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46002.974737847224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46002.974737847224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46002.974737847224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46002.974737847224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46002.974737847224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46002.974737847224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46002.974737847224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46002.974737847224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46002.974737847224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46002.974737847224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46002.974737847224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46002.974737847224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46002.974737847224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46002.974737847224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46002.974737847224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46002.974737847224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46002.974737847224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46002.974737847224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46002.974737847224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46002.974737847224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46002.974737847224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46002.974737847224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46002.974737847224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46002.974737847224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46002.974737847224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46002.974737847224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46002.974737847224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46002.974737847224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46002.974737847224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46002.974737847224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46002.974737847224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46002.974737847224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46002.974737847224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46002.974737847224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46002.974737847224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46002.974737847224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46002.974737847224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46002.974737847224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46002.974737847224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46002.974737847224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46002.974737847224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46002.974737847224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46002.974737847224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46002.974737847224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46002.974737847224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46002.974737847224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46002.974737847224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46002.974737847224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46002.974737847224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46002.974737847224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46002.974737847224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46002.974737847224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46002.974737847224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46002.974737847224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46002.974737847224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46002.974737847224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46002.974737847224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46002.974737847224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46002.974737847224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46002.974737847224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46002.974737847224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46002.974737847224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46002.974737847224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46002.974737847224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46002.974737847224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46002.974737847224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46002.974737847224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46002.974737847224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46002.974737847224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46002.974737847224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46002.974737847224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46002.974737847224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46002.974737847224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46002.974737847224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46002.974737847224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46002.974737847224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46002.974737847224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46002.974737847224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46002.974737847224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46002.974737847224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46002.974737847224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46002.974737847224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46002.974737847224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46002.974737847224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46002.974737847224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46002.974737847224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46002.974737847224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46002.974737847224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46002.974737847224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46002.974737847224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46002.974737847224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46002.974737847224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46002.974737847224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46002.974737847224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46002.974737847224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46002.974737847224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46002.974737847224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46002.974737847224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46002.974737847224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46002.974737847224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46002.974737847224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46002.974737847224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46002.974737847224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46002.974737847224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46002.974737847224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46002.974737847224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46002.974737847224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46002.974737847224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46002.974737847224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46002.974737847224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46002.974737847224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46002.974737847224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46002.974737847224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46002.974737847224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46002.974737847224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46002.974737847224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46002.974737847224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46002.974737847224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46002.974737847224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46002.974737847224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46002.974737847224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46002.974737847224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46002.974737847224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46002.974737847224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46002.974737847224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46002.974737847224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46002.974737847224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46002.974737847224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46002.974737847224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46002.974737847224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46002.974737847224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46002.974737847224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46002.974737847224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46002.974737847224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46002.974737847224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46002.974737847224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46002.974737847224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46002.974737847224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46002.974737847224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46002.974737847224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46002.974737847224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46002.974737847224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46002.974737847224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46002.974737847224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46002.974737847224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46002.974737847224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46002.974737847224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46002.974737847224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46002.974737847224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46002.974737847224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46002.974737847224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46002.974737847224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46002.974737847224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46002.974737847224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46002.974737847224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46002.974737847224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46002.974737847224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46002.974737847224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46002.974737847224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46002.974737847224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46002.974737847224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46002.974737847224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46002.974737847224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46002.974737847224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46002.974737847224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46002.974737847224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46002.974737847224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46002.974737847224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46002.974737847224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46002.974737847224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46002.974737847224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46002.974737847224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46002.974737847224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46002.974737847224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46002.974737847224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46002.974737847224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46002.974737847224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46002.974737847224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46002.974737847224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46002.974737847224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46002.974737847224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46002.974737847224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46002.974737847224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46002.974737847224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46002.974737847224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46002.974737847224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46002.974737847224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46002.974737847224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46002.974737847224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46002.974737847224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46002.974737847224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46002.974737847224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46002.974737847224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46002.974737847224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46002.974737847224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46002.974737847224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46002.974737847224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46002.974737847224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46002.974737847224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46002.974737847224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46002.974737847224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46002.974737847224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46002.974737847224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46002.974737847224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46002.974737847224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46002.974737847224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46002.974737847224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46002.974737847224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46002.974737847224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46002.974737847224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46002.974737847224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46002.974737847224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46002.974737847224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46002.974737847224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46002.974737847224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46002.974737847224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46002.974737847224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46002.974737847224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46002.974737847224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46002.974737847224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46002.974737847224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46002.974737847224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46002.974737847224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46002.974737847224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46002.974737847224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46002.974737847224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46002.974737847224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46002.974737847224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46002.974737847224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46002.974737847224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46002.974737847224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46002.974737847224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46002.974737847224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46002.974737847224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46002.974737847224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46002.974737847224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46002.974737847224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46002.974737847224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46002.974737847224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46002.974737847224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46002.974737847224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46002.974737847224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46002.974737847224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46002.974737847224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46002.974737847224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46002.974737847224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46002.974737847224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46002.974737847224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46002.974737847224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46002.974737847224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46002.974737847224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46002.974737847224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46002.974737847224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46002.974737847224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46002.974737847224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46002.974737847224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46002.974737847224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46002.974737847224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46002.974737847224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46002.974737847224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46002.974737847224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46002.974737847224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46002.974737847224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46002.974737847224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46002.974737847224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46002.974737847224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46002.974737847224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46002.974737847224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46002.974737847224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46002.974737847224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46002.974737847224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46002.974737847224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46002.974737847224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46002.974737847224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46002.974737847224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46002.974737847224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46002.974737847224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46002.974737847224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46002.974737847224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46002.974737847224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46002.974737847224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46002.974737847224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46002.974737847224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46002.974737847224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46002.974737847224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46002.974737847224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46002.974737847224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46002.974737847224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46002.974737847224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46002.974737847224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46002.974737847224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46002.974737847224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46002.974737847224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46002.974737847224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46002.974737847224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46002.974737847224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46002.974737847224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46002.974737847224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46002.974737847224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46002.974737847224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46002.974737847224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46002.974737847224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46002.974737847224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46002.974737847224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46002.974737847224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46002.974737847224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46002.974737847224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46002.974737847224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46002.974737847224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46002.974737847224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46002.974737847224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46002.974737847224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46002.974737847224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46002.974737847224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46002.974737847224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46002.974737847224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46002.974737847224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46002.974737847224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46002.974737847224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46002.974737847224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46002.974737847224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46002.974737847224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46002.974737847224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46002.974737847224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46002.974737847224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46002.974737847224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46002.974737847224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46002.974737847224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46002.974737847224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46002.974737847224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46002.974737847224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46002.974737847224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46002.974737847224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46002.974737847224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46002.974737847224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46002.974737847224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46002.974737847224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46002.974737847224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46002.974737847224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46002.974737847224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46002.974737847224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46002.974737847224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46002.974737847224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46002.974737847224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46002.974737847224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46002.974737847224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46002.974737847224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46002.974737847224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46002.974737847224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46002.974737847224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46002.974737847224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46002.974737847224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46002.974737847224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46002.974737847224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46002.974737847224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46002.974737847224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46002.974737847224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46002.974737847224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46002.974737847224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46002.974737847224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46002.974737847224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46002.974737847224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46002.974737847224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46002.974737847224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46002.974737847224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46002.974737847224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46002.974737847224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46002.974737847224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46002.974737847224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46002.974737847224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46002.974737847224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46002.974737847224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46002.974737847224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46002.974737847224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46002.974737847224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46002.974737847224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46002.974737847224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46002.974737847224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46002.974737847224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46002.974737847224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46002.974737847224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46002.974737847224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46002.974737847224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46002.974737847224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46002.974737847224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46002.974737847224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46002.974737847224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46002.974737847224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46002.974737847224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46002.974737847224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46002.974737847224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46002.974737847224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46002.974737847224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46002.974737847224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46002.974737847224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46002.974737847224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46002.974737847224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46002.974737847224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46002.974737847224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46002.974737847224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46002.974737847224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46002.974737847224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46002.974737847224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46002.974737847224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46002.974737847224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46002.974737847224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46002.974737847224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46002.974737847224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46002.974737847224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46002.974737847224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46002.974737847224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46002.974737847224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46002.974737847224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46002.974737847224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46002.974737847224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46002.974737847224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46002.974737847224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46002.974737847224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46002.974737847224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46002.974737847224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46002.974737847224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46002.974737847224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46002.974737847224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46002.974737847224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46002.974737847224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46002.974737847224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46002.974737847224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46002.974737847224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46002.974737847224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46002.974737847224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46002.974737847224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46002.974737847224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46002.974737847224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46002.974737847224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46002.974737847224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46002.974737847224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46002.974737847224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46002.974737847224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46002.974737847224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46002.974737847224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46002.974737847224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46002.974737847224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46002.974737847224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46002.974737847224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46002.974737847224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46002.974737847224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46002.974737847224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46002.974737847224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46002.974737847224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46002.974737847224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46002.974737847224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46002.974737847224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46002.974737847224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46002.974737847224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46002.974737847224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46002.974737847224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46002.974737847224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46002.974737847224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46002.974737847224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46002.974737847224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46002.974737847224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46002.974737847224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46002.974737847224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46002.974737847224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46002.974737847224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46002.974737847224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46002.974737847224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46002.974737847224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46002.974737847224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46002.974737847224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46002.974737847224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46002.974737847224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46002.974737847224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46002.974737847224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46002.974737847224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46002.974737847224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46002.974737847224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46002.974737847224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46002.974737847224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46002.974737847224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46002.974737847224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46002.974737847224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46002.974737847224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46002.974737847224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46002.974737847224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46002.974737847224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46002.974737847224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46002.974737847224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46002.974737847224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46002.974737847224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46002.974737847224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46002.974737847224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46002.974737847224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46002.974737847224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46002.974737847224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46002.974737847224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46002.974737847224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46002.974737847224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46002.974737847224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46002.974737847224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46002.974737847224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46002.974737847224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46002.974737847224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46002.974737847224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46002.974737847224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46002.974737847224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46002.974737847224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46002.974737847224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46002.974737847224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46002.974737847224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46002.974737847224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46002.974737847224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46002.974737847224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46002.974737847224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46002.974737847224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46002.974737847224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46002.974737847224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46002.974737847224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46002.974737847224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46002.974737847224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46002.974737847224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46002.974737847224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46002.974737847224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46002.974737847224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46002.974737847224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46002.974737847224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46002.974737847224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46002.974737847224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46002.974737847224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46002.974737847224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46002.974737847224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46002.974737847224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46002.974737847224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46002.974737847224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46002.974737847224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46002.974737847224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46002.974737847224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46002.974737847224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46002.974737847224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46002.974737847224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46002.974737847224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46002.974737847224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46002.974737847224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46002.974737847224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46002.974737847224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46002.974737847224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46002.974737847224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46002.974737847224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46002.974737847224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46002.974737847224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46002.974737847224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46002.974737847224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46002.974737847224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46002.974737847224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46002.974737847224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46002.974737847224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46002.974737847224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46002.974737847224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46002.974737847224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46002.974737847224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46002.974737847224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46002.974737847224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46002.974737847224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46002.974737847224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46002.974737847224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46002.974737847224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46002.974737847224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46002.974737847224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46002.974737847224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46002.974737847224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46002.974737847224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46002.974737847224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46002.974737847224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46002.974737847224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46002.974737847224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46002.974737847224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46002.974737847224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46002.974737847224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46002.974737847224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46002.974737847224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46002.974737847224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46002.974737847224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46002.974737847224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46002.974737847224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46002.974737847224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46002.974737847224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46002.974737847224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46002.974737847224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46002.974737847224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46002.974737847224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46002.974737847224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46002.974737847224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46002.974737847224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46002.974737847224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46002.974737847224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46002.974737847224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46002.974737847224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46002.974737847224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46002.974737847224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46002.974737847224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46002.974737847224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46002.974737847224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46002.974737847224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46002.974737847224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46002.974737847224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46002.974737847224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46002.974737847224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46002.974737847224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46002.974737847224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46002.974737847224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46002.974737847224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46002.974737847224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46002.974737847224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46002.974737847224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46002.974737847224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46002.974737847224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46002.974737847224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46002.974737847224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46002.974737847224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46002.974737847224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46002.974737847224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46002.974737847224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46002.974737847224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46002.974737847224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46002.974737847224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46002.974737847224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46002.974737847224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46002.974737847224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46002.974737847224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46002.974737847224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46002.974737847224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46002.974737847224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46002.974737847224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46002.974737847224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46002.974737847224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46002.974737847224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46002.974737847224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46002.974737847224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46002.974737847224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46002.974737847224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46002.974737847224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46002.974737847224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46002.974737847224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46002.974737847224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46002.974737847224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46002.974737847224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46002.974737847224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46002.974737847224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46002.974737847224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46002.974737847224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46002.974737847224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46002.974737847224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46002.974737847224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46002.974737847224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46002.974737847224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46002.974737847224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46002.974737847224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46002.974737847224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46002.974737847224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46002.974737847224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46002.974737847224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46002.974737847224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46002.974737847224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46002.974737847224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46002.974737847224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46002.974737847224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46002.974737847224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46002.974737847224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46002.974737847224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46002.974737847224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46002.974737847224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46002.974737847224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46002.974737847224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46002.974737847224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46002.974737847224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46002.974737847224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46002.974737847224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46002.974737847224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46002.974737847224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46002.974737847224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46002.974737847224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46002.974737847224</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299.49402025462769</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4.1805943287035916</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
      </c>
      <c r="C4" s="89"/>
      <c r="D4" s="87"/>
      <c r="E4" s="90"/>
      <c r="F4" s="91"/>
      <c r="G4" s="92">
        <f t="shared" ref="G4:G10" ca="1" si="1">IFERROR(NOW()-F4,"")</f>
        <v>46002.974737847224</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46002.974737847224</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46002.974737847224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46002.974737847224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46002.974737847224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46002.974737847224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46002.974737847224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46002.974737615739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46002.974737615739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46002.974737615739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46002.974737615739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46002.974737615739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46002.974737615739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46002.974737615739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46002.974737615739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46002.974737615739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46002.974737615739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46002.974737615739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46002.974737615739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46002.974737615739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46002.974737615739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46002.974737615739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46002.974737615739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46002.974737615739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46002.974737615739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46002.974737615739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46002.974737615739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46002.974737615739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46002.974737615739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46002.974737615739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46002.974737615739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46002.974737615739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46002.974737615739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46002.974737615739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46002.974737615739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46002.974737615739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46002.974737615739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46002.974737615739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46002.974737615739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46002.974737615739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46002.974737615739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46002.974737615739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46002.974737615739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46002.974737615739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46002.974737615739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46002.974737615739</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46002.974737615739</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46002.974737615739</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46002.974737615739</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46002.974737615739</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46002.974737615739</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46002.974737615739</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46002.974737615739</v>
      </c>
      <c r="H56" s="91"/>
      <c r="I56" s="106" t="str">
        <f>IFERROR(VLOOKUP(D56,DB!A:F,6,0),"")</f>
        <v/>
      </c>
      <c r="J56" s="106" t="str">
        <f>IFERROR(VLOOKUP(D56,DB!A:G,7,0),"")</f>
        <v/>
      </c>
      <c r="K56" s="93"/>
      <c r="L56" s="8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topLeftCell="K12" workbookViewId="0">
      <selection activeCell="K11" sqref="K11"/>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111.14267766203557</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39111</v>
      </c>
      <c r="F3" s="38">
        <v>45926.188877314817</v>
      </c>
      <c r="G3" s="101">
        <f t="shared" ref="G3" ca="1" si="0">IFERROR(NOW()-F3,"")</f>
        <v>76.785860532407241</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39111</v>
      </c>
      <c r="F4" s="103">
        <v>45948.661111111112</v>
      </c>
      <c r="G4" s="104">
        <f t="shared" ref="G4" ca="1" si="1">IFERROR(NOW()-F4,"")</f>
        <v>54.313626736111473</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21.601439236110309</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5.8672491898105363</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0.8552237268522731</v>
      </c>
      <c r="H7" s="38">
        <v>46002.086875000001</v>
      </c>
      <c r="I7" s="37" t="str">
        <f>IFERROR(VLOOKUP(D7,[1]DB!A:F,6,0),"")</f>
        <v>SCECO</v>
      </c>
      <c r="J7" s="37" t="str">
        <f>IFERROR(VLOOKUP(D7,[1]DB!A:G,7,0),"")</f>
        <v>Good</v>
      </c>
      <c r="K7" s="99" t="s">
        <v>39139</v>
      </c>
      <c r="L7" s="37" t="str">
        <f>IFERROR(VLOOKUP(D7,[1]DB!A:I,9,0),"")</f>
        <v>Latis</v>
      </c>
      <c r="M7" s="37"/>
    </row>
    <row r="8" spans="1:13">
      <c r="A8" s="102" t="s">
        <v>39140</v>
      </c>
      <c r="B8" s="151" t="str">
        <f>IFERROR(VLOOKUP(D8,[1]DB!A:K,11,0),"")</f>
        <v>R5</v>
      </c>
      <c r="C8" s="151">
        <v>1</v>
      </c>
      <c r="D8" s="99" t="s">
        <v>15275</v>
      </c>
      <c r="E8" s="151" t="s">
        <v>39106</v>
      </c>
      <c r="F8" s="152">
        <v>46002.929351851853</v>
      </c>
      <c r="G8" s="153">
        <f t="shared" ref="G8:G65" ca="1" si="3">IFERROR(NOW()-F8,"")</f>
        <v>4.5385763885860797E-2</v>
      </c>
      <c r="H8" s="152">
        <v>46002.862685185188</v>
      </c>
      <c r="I8" s="151" t="str">
        <f>IFERROR(VLOOKUP(D8,[1]DB!A:F,6,0),"")</f>
        <v>SCECO</v>
      </c>
      <c r="J8" s="151" t="str">
        <f>IFERROR(VLOOKUP(D8,[1]DB!A:G,7,0),"")</f>
        <v>Dead</v>
      </c>
      <c r="K8" s="151" t="s">
        <v>39141</v>
      </c>
      <c r="L8" s="151" t="str">
        <f>IFERROR(VLOOKUP(D8,[1]DB!A:I,9,0),"")</f>
        <v>Latis</v>
      </c>
      <c r="M8" s="151"/>
    </row>
    <row r="9" spans="1:13">
      <c r="A9" s="151"/>
      <c r="B9" s="151" t="str">
        <f>IFERROR(VLOOKUP(D9,[1]DB!A:K,11,0),"")</f>
        <v/>
      </c>
      <c r="C9" s="151"/>
      <c r="D9" s="151"/>
      <c r="E9" s="151"/>
      <c r="F9" s="152"/>
      <c r="G9" s="153">
        <f t="shared" ca="1" si="3"/>
        <v>46002.974737615739</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46002.974737615739</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46002.974737615739</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46002.974737615739</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46002.974737615739</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46002.974737615739</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46002.974737615739</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46002.974737615739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46002.974737615739</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46002.974737615739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46002.974737615739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46002.974737615739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46002.974737615739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46002.974737615739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46002.974737615739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46002.974737615739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46002.974737615739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46002.974737615739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46002.974737615739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46002.974737615739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46002.974737615739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46002.974737615739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46002.974737615739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46002.974737615739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46002.974737615739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46002.974737615739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46002.974737615739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46002.974737615739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46002.974737615739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46002.974737615739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46002.974737615739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46002.974737615739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46002.974737615739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46002.974737615739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46002.974737615739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46002.974737615739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46002.974737615739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46002.974737615739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46002.974737615739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46002.974737615739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46002.974737615739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46002.974737615739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46002.974737615739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46002.974737615739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46002.974737615739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46002.974737615739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46002.974737615739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46002.974737615739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46002.974737615739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46002.974737615739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46002.974737615739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46002.974737615739</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46002.974737615739</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46002.974737615739</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46002.974737615739</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46002.974737615739</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46002.974737615739</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ref="G66:G72" ca="1" si="4">IFERROR(NOW()-F66,"")</f>
        <v>46002.974737615739</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46002.974737615739</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46002.974737615739</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46002.974737615739</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46002.974737615739</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4"/>
        <v>46002.974737615739</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46002.974737615739</v>
      </c>
      <c r="H72" s="152"/>
      <c r="I72" s="151" t="str">
        <f>IFERROR(VLOOKUP(D72,[1]DB!A:F,6,0),"")</f>
        <v/>
      </c>
      <c r="J72" s="151" t="str">
        <f>IFERROR(VLOOKUP(D72,[1]DB!A:G,7,0),"")</f>
        <v/>
      </c>
      <c r="K72" s="151"/>
      <c r="L72" s="151" t="str">
        <f>IFERROR(VLOOKUP(D72,[1]DB!A:I,9,0),"")</f>
        <v/>
      </c>
      <c r="M72" s="151"/>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0"/>
  <sheetViews>
    <sheetView tabSelected="1" workbookViewId="0">
      <selection activeCell="A2" sqref="A2:X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8" ca="1" si="0">IFERROR(NOW()-F2,"-")</f>
        <v>46002.974737615739</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46002.974737615739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46002.974737615739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46002.974737615739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46002.974737615739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46002.974737615739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46002.974737615739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46002.974737615739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46002.974737615739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46002.974737615739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46002.974737615739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46002.974737615739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46002.974737615739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46002.974737615739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46002.974737615739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46002.974737615739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46002.974737615739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46002.974737615739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46002.974737615739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46002.974737615739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46002.974737615739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46002.974737615739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46002.974737615739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46002.974737615739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46002.974737615739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46002.974737615739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46002.974737615739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46002.974737615739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46002.974737615739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46002.974737615739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46002.974737615739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46002.974737615739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46002.974737615739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46002.974737615739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46002.974737615739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46002.974737615739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46002.974737615739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46002.974737615739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46002.974737615739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46002.974737615739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46002.974737615739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46002.974737615739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46002.974737615739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46002.974737615739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46002.974737615739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46002.974737615739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46002.974737615739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ref="G49:G112" ca="1" si="1">IFERROR(NOW()-F49,"-")</f>
        <v>46002.974737615739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46002.974737615739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46002.974737615739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46002.974737615739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46002.974737615739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46002.974737615739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46002.974737615739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46002.974737615739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46002.974737615739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46002.974737615739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46002.974737615739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46002.974737615739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46002.974737615739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46002.974737615739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46002.974737615739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46002.974737615739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46002.974737615739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46002.974737615739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46002.974737615739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46002.974737615739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46002.974737615739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46002.974737615739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46002.974737615739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46002.974737615739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46002.974737615739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46002.974737615739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46002.974737615739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46002.974737615739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46002.974737615739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46002.974737615739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46002.974737615739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46002.974737615739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46002.974737615739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46002.974737615739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46002.974737615739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46002.974737615739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46002.974737615739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46002.974737615739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46002.974737615739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46002.974737615739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46002.974737615739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46002.974737615739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46002.974737615739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46002.974737615739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46002.974737615739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46002.974737615739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46002.974737615739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46002.974737615739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46002.974737615739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46002.974737615739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46002.974737615739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46002.974737615739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46002.974737615739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46002.974737615739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46002.974737615739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46002.974737615739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46002.974737615739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46002.974737615739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46002.974737615739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46002.974737615739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46002.974737615739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46002.974737615739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46002.974737615739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46002.974737615739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ref="G113:G176" ca="1" si="2">IFERROR(NOW()-F113,"-")</f>
        <v>46002.974737615739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46002.974737615739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46002.974737615739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46002.974737615739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46002.974737615739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46002.974737615739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46002.974737615739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46002.974737615739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46002.974737615739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46002.974737615739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46002.974737615739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46002.974737615739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46002.974737615739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46002.974737615739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46002.974737615739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46002.974737615739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46002.974737615739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46002.974737615739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46002.974737615739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46002.974737615739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46002.974737615739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46002.974737615739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46002.974737615739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46002.974737615739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46002.974737615739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46002.974737615739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46002.974737615739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46002.974737615739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46002.974737615739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46002.974737615739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46002.974737615739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46002.974737615739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46002.974737615739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46002.974737615739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46002.974737615739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46002.974737615739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46002.974737615739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46002.974737615739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46002.974737615739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46002.974737615739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46002.974737615739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46002.974737615739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46002.974737615739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46002.974737615739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46002.974737615739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46002.974737615739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46002.974737615739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46002.974737615739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46002.974737615739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46002.974737615739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46002.974737615739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46002.974737615739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46002.974737615739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46002.974737615739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46002.974737615739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46002.974737615739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46002.974737615739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46002.974737615739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46002.974737615739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46002.974737615739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46002.974737615739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46002.974737615739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46002.974737615739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46002.974737615739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ref="G177:G240" ca="1" si="3">IFERROR(NOW()-F177,"-")</f>
        <v>46002.974737615739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46002.974737615739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46002.974737615739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46002.974737615739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46002.974737615739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46002.974737615739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46002.974737615739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46002.974737615739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46002.974737615739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46002.974737615739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46002.974737615739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46002.974737615739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46002.974737615739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46002.974737615739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46002.974737615739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46002.974737615739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46002.974737615739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46002.974737615739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46002.974737615739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46002.974737615739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46002.974737615739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46002.974737615739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46002.974737615739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46002.974737615739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46002.974737615739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46002.974737615739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46002.974737615739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46002.974737615739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46002.974737615739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46002.974737615739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46002.974737615739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46002.974737615739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46002.974737615739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46002.974737615739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46002.974737615739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46002.974737615739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46002.974737615739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46002.974737615739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46002.974737615739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46002.974737615739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46002.974737615739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46002.974737615739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46002.974737615739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46002.974737615739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46002.974737615739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46002.974737615739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46002.974737615739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46002.974737615739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46002.974737615739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46002.974737615739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46002.974737615739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46002.974737615739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46002.974737615739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46002.974737615739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46002.974737615739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46002.974737615739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46002.974737615739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46002.974737615739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46002.974737615739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46002.974737615739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46002.974737615739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46002.974737615739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46002.974737615739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46002.974737615739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ref="G241:G304" ca="1" si="4">IFERROR(NOW()-F241,"-")</f>
        <v>46002.974737615739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46002.974737615739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46002.974737615739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46002.974737615739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46002.974737615739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46002.974737615739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46002.974737615739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46002.974737615739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46002.974737615739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46002.974737615739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46002.974737615739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46002.974737615739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46002.974737615739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46002.974737615739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46002.974737615739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46002.974737615739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46002.974737615739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46002.974737615739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46002.974737615739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46002.974737615739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46002.974737615739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46002.974737615739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46002.974737615739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46002.974737615739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46002.974737615739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46002.974737615739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46002.974737615739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46002.974737615739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46002.974737615739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46002.974737615739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46002.974737615739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46002.974737615739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46002.974737615739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46002.974737615739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46002.974737615739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46002.974737615739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46002.974737615739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46002.974737615739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46002.974737615739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46002.974737615739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46002.974737615739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46002.974737615739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46002.974737615739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46002.974737615739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46002.974737615739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46002.974737615739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46002.974737615739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46002.974737615739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46002.974737615739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46002.974737615739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46002.974737615739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46002.974737615739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46002.974737615739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46002.974737615739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46002.974737615739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46002.974737615739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46002.974737615739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46002.974737615739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46002.974737615739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46002.974737615739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46002.974737615739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46002.974737615739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46002.974737615739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46002.974737615739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ref="G305:G368" ca="1" si="5">IFERROR(NOW()-F305,"-")</f>
        <v>46002.974737615739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46002.974737615739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46002.974737615739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46002.974737615739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46002.974737615739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46002.974737615739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46002.974737615739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46002.974737615739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46002.974737615739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46002.974737615739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46002.974737615739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46002.974737615739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46002.974737615739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46002.974737615739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46002.974737615739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46002.974737615739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46002.974737615739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46002.974737615739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46002.974737615739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46002.974737615739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46002.974737615739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46002.974737615739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46002.974737615739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46002.974737615739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46002.974737615739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46002.974737615739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46002.974737615739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46002.974737615739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46002.974737615739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46002.974737615739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46002.974737615739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46002.974737615739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46002.974737615739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46002.974737615739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46002.974737615739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46002.974737615739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46002.974737615739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46002.974737615739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46002.974737615739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46002.974737615739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46002.974737615739</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46002.974737615739</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46002.974737615739</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46002.974737615739</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46002.974737615739</v>
      </c>
      <c r="H349" s="116"/>
      <c r="I349" s="114" t="str">
        <f>IFERROR(VLOOKUP(D349,DB!A:F,6,0),"")</f>
        <v/>
      </c>
      <c r="J349" s="114" t="str">
        <f>IFERROR(VLOOKUP(D349,DB!A:G,7,0),"")</f>
        <v/>
      </c>
      <c r="K349" s="117"/>
      <c r="L349" s="131" t="str">
        <f>IFERROR(VLOOKUP(D349,DB!A:I,9,0),"")</f>
        <v/>
      </c>
    </row>
    <row r="350" spans="1:12" ht="31.5" customHeight="1">
      <c r="A350" s="137"/>
      <c r="B350" s="138" t="str">
        <f>IFERROR(VLOOKUP(D350,DB!A:K,11,0),"")</f>
        <v/>
      </c>
      <c r="C350" s="139"/>
      <c r="D350" s="138"/>
      <c r="E350" s="136"/>
      <c r="F350" s="140"/>
      <c r="G350" s="141">
        <f t="shared" ca="1" si="5"/>
        <v>46002.974737615739</v>
      </c>
      <c r="H350" s="140"/>
      <c r="I350" s="138" t="str">
        <f>IFERROR(VLOOKUP(D350,DB!A:F,6,0),"")</f>
        <v/>
      </c>
      <c r="J350" s="138" t="str">
        <f>IFERROR(VLOOKUP(D350,DB!A:G,7,0),"")</f>
        <v/>
      </c>
      <c r="K350" s="142"/>
      <c r="L350" s="143" t="str">
        <f>IFERROR(VLOOKUP(D350,DB!A:I,9,0),"")</f>
        <v/>
      </c>
    </row>
  </sheetData>
  <dataValidations count="2">
    <dataValidation allowBlank="1" showInputMessage="1" showErrorMessage="1" sqref="E1" xr:uid="{9E1BC488-8814-4F8A-8DBE-742B3278AB71}"/>
    <dataValidation type="list" allowBlank="1" showInputMessage="1" showErrorMessage="1" sqref="E2:E3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2025-12-11T20:25:38Z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