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70" documentId="13_ncr:1_{F6CB121F-512D-4AA6-A0C1-0FB36C537598}" xr6:coauthVersionLast="47" xr6:coauthVersionMax="47" xr10:uidLastSave="{82A96555-1E84-4048-B018-FF1EE760FA6C}"/>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<sst xmlns="http://schemas.openxmlformats.org/spreadsheetml/2006/main" count="180294" uniqueCount="39131">
  <si>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</si>
  <si>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</si>
  <si>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</si>
  <si>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</si>
  <si>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</si>
  <si>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</si>
  <si>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</si>
  <si>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</si>
  <si>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</si>
  <si>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</si>
  <si>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</si>
  <si>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</si>
  <si>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</si>
  <si>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</si>
  <si>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</si>
  <si>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</si>
  <si>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</si>
  <si>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</si>
  <si>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</si>
  <si>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</si>
  <si>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</si>
  <si>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</si>
  <si>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</si>
  <si>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</si>
  <si>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</si>
  <si>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</si>
  <si>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</si>
  <si>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</si>
  <si>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</si>
  <si>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</si>
  <si>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</si>
  <si>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</si>
  <si>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</si>
  <si>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</si>
  <si>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</si>
  <si>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</si>
  <si>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</si>
  <si>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</si>
  <si>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</si>
  <si>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</si>
  <si>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</si>
  <si>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</si>
  <si>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</si>
  <si>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</si>
  <si>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</si>
  <si>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</si>
  <si>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</si>
  <si>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</si>
  <si>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</si>
  <si>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</si>
  <si>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</si>
  <si>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</si>
  <si>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</si>
  <si>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</si>
  <si>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</si>
  <si>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</si>
  <si>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</si>
  <si>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</si>
  <si>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</si>
  <si>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</si>
  <si>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</si>
  <si>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</si>
  <si>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</si>
  <si>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</si>
  <si>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</si>
  <si>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</si>
  <si>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</si>
  <si>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</si>
  <si>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</si>
  <si>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</si>
  <si>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</si>
  <si>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</si>
  <si>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</si>
  <si>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</si>
  <si>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</si>
  <si>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</si>
  <si>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</si>
  <si>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</si>
  <si>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</si>
  <si>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</si>
  <si>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</si>
  <si>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</si>
  <si>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</si>
  <si>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</si>
  <si>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</si>
  <si>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</si>
  <si>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</si>
  <si>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</si>
  <si>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</si>
  <si>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</si>
  <si>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</si>
  <si>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</si>
  <si>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</si>
  <si>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</si>
  <si>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</si>
  <si>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</si>
  <si>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</si>
  <si>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</si>
  <si>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</si>
  <si>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</si>
  <si>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</si>
  <si>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</si>
  <si>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</si>
  <si>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</si>
  <si>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</si>
  <si>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</si>
  <si>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</si>
  <si>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</si>
  <si>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</si>
  <si>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</si>
  <si>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</si>
  <si>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</si>
  <si>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</si>
  <si>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</si>
  <si>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</si>
  <si>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</si>
  <si>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</si>
  <si>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</si>
  <si>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</si>
  <si>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</si>
  <si>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</si>
  <si>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</si>
  <si>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</si>
  <si>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</si>
  <si>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</si>
  <si>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</si>
  <si>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</si>
  <si>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</si>
  <si>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</si>
  <si>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</si>
  <si>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</si>
  <si>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</si>
  <si>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</si>
  <si>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</si>
  <si>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</si>
  <si>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</si>
  <si>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</si>
  <si>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</si>
  <si>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</si>
  <si>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</si>
  <si>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</si>
  <si>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</si>
  <si>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</si>
  <si>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</si>
  <si>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</si>
  <si>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</si>
  <si>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</si>
  <si>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</si>
  <si>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</si>
  <si>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</si>
  <si>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</si>
  <si>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</si>
  <si>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</si>
  <si>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</si>
  <si>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</si>
  <si>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</si>
  <si>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</si>
  <si>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</si>
  <si>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</si>
  <si>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</si>
  <si>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</si>
  <si>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</si>
  <si>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</si>
  <si>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</si>
  <si>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</si>
  <si>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</si>
  <si>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</si>
  <si>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</si>
  <si>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</si>
  <si>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</si>
  <si>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</si>
  <si>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</si>
  <si>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</si>
  <si>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</si>
  <si>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</si>
  <si>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</si>
  <si>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</si>
  <si>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</si>
  <si>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</si>
  <si>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</si>
  <si>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</si>
  <si>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</si>
  <si>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</si>
  <si>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</si>
  <si>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</si>
  <si>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</si>
  <si>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</si>
  <si>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</si>
  <si>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</si>
  <si>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</si>
  <si>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</si>
  <si>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</si>
  <si>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</si>
  <si>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</si>
  <si>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</si>
  <si>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</si>
  <si>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</si>
  <si>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</si>
  <si>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</si>
  <si>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</si>
  <si>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</si>
  <si>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</si>
  <si>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</si>
  <si>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</si>
  <si>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</si>
  <si>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</si>
  <si>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</si>
  <si>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</si>
  <si>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</si>
  <si>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</si>
  <si>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</si>
  <si>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</si>
  <si>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</si>
  <si>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</si>
  <si>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</si>
  <si>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</si>
  <si>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</si>
  <si>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</si>
  <si>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</si>
  <si>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</si>
  <si>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</si>
  <si>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</si>
  <si>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</si>
  <si>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</si>
  <si>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</si>
  <si>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</si>
  <si>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</si>
  <si>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</si>
  <si>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</si>
  <si>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</si>
  <si>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</si>
  <si>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</si>
  <si>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</si>
  <si>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</si>
  <si>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</si>
  <si>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</si>
  <si>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</si>
  <si>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</si>
  <si>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</si>
  <si>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</si>
  <si>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</si>
  <si>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</si>
  <si>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</si>
  <si>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</si>
  <si>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</si>
  <si>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</si>
  <si>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</si>
  <si>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</si>
  <si>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</si>
  <si>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</si>
  <si>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</si>
  <si>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</si>
  <si>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</si>
  <si>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</si>
  <si>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</si>
  <si>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</si>
  <si>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</si>
  <si>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</si>
  <si>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</si>
  <si>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</si>
  <si>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</si>
  <si>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</si>
  <si>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</si>
  <si>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</si>
  <si>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</si>
  <si>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</si>
  <si>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</si>
  <si>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</si>
  <si>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</si>
  <si>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</si>
  <si>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</si>
  <si>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</si>
  <si>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</si>
  <si>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</si>
  <si>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</si>
  <si>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</si>
  <si>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</si>
  <si>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</si>
  <si>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</si>
  <si>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</si>
  <si>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</si>
  <si>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</si>
  <si>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</si>
  <si>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</si>
  <si>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</si>
  <si>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</si>
  <si>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</si>
  <si>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</si>
  <si>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</si>
  <si>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</si>
  <si>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</si>
  <si>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</si>
  <si>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</si>
  <si>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</si>
  <si>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</si>
  <si>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</si>
  <si>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</si>
  <si>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</si>
  <si>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</si>
  <si>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</si>
  <si>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</si>
  <si>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</si>
  <si>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</si>
  <si>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</si>
  <si>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</si>
  <si>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</si>
  <si>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</si>
  <si>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</si>
  <si>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</si>
  <si>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</si>
  <si>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</si>
  <si>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</si>
  <si>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</si>
  <si>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</si>
  <si>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</si>
  <si>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</si>
  <si>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</si>
  <si>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</si>
  <si>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</si>
  <si>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</si>
  <si>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</si>
  <si>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</si>
  <si>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</si>
  <si>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</si>
  <si>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</si>
  <si>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</si>
  <si>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</si>
  <si>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</si>
  <si>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</si>
  <si>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</si>
  <si>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</si>
  <si>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</si>
  <si>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</si>
  <si>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</si>
  <si>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</si>
  <si>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</si>
  <si>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</si>
  <si>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</si>
  <si>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</si>
  <si>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</si>
  <si>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</si>
  <si>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</si>
  <si>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</si>
  <si>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</si>
  <si>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</si>
  <si>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</si>
  <si>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</si>
  <si>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</si>
  <si>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</si>
  <si>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</si>
  <si>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</si>
  <si>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</si>
  <si>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</si>
  <si>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</si>
  <si>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</si>
  <si>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</si>
  <si>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</si>
  <si>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</si>
  <si>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</si>
  <si>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</si>
  <si>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</si>
  <si>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</si>
  <si>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</si>
  <si>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</si>
  <si>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</si>
  <si>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</si>
  <si>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</si>
  <si>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</si>
  <si>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</si>
  <si>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</si>
  <si>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</si>
  <si>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</si>
  <si>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</si>
  <si>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</si>
  <si>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</si>
  <si>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</si>
  <si>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</si>
  <si>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</si>
  <si>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</si>
  <si>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</si>
  <si>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</si>
  <si>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</si>
  <si>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</si>
  <si>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</si>
  <si>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</si>
  <si>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</si>
  <si>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</si>
  <si>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</si>
  <si>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</si>
  <si>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</si>
  <si>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</si>
  <si>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</si>
  <si>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</si>
  <si>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</si>
  <si>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</si>
  <si>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</si>
  <si>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</si>
  <si>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</si>
  <si>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</si>
  <si>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</si>
  <si>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</si>
  <si>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</si>
  <si>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</si>
  <si>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</si>
  <si>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</si>
  <si>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</si>
  <si>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</si>
  <si>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</si>
  <si>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</si>
  <si>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</si>
  <si>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</si>
  <si>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</si>
  <si>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</si>
  <si>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</si>
  <si>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</si>
  <si>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</si>
  <si>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</si>
  <si>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</si>
  <si>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</si>
  <si>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</si>
  <si>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</si>
  <si>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</si>
  <si>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</si>
  <si>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</si>
  <si>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</si>
  <si>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</si>
  <si>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</si>
  <si>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</si>
  <si>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</si>
  <si>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</si>
  <si>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</si>
  <si>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</si>
  <si>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</si>
  <si>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</si>
  <si>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</si>
  <si>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</si>
  <si>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</si>
  <si>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</si>
  <si>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</si>
  <si>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</si>
  <si>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</si>
  <si>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</si>
  <si>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</si>
  <si>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</si>
  <si>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</si>
  <si>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</si>
  <si>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</si>
  <si>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</si>
  <si>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</si>
  <si>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</si>
  <si>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</si>
  <si>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</si>
  <si>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</si>
  <si>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</si>
  <si>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</si>
  <si>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</si>
  <si>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</si>
  <si>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</si>
  <si>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</si>
  <si>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</si>
  <si>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</si>
  <si>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</si>
  <si>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</si>
  <si>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</si>
  <si>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</si>
  <si>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</si>
  <si>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</si>
  <si>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</si>
  <si>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</si>
  <si>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</si>
  <si>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</si>
  <si>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</si>
  <si>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</si>
  <si>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</si>
  <si>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</si>
  <si>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</si>
  <si>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</si>
  <si>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</si>
  <si>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</si>
  <si>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</si>
  <si>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</si>
  <si>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</si>
  <si>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</si>
  <si>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</si>
  <si>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</si>
  <si>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</si>
  <si>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</si>
  <si>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</si>
  <si>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</si>
  <si>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</si>
  <si>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</si>
  <si>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</si>
  <si>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</si>
  <si>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</si>
  <si>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</si>
  <si>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</si>
  <si>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</si>
  <si>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</si>
  <si>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</si>
  <si>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</si>
  <si>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</si>
  <si>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</si>
  <si>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</si>
  <si>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</si>
  <si>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</si>
  <si>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</si>
  <si>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</si>
  <si>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</si>
  <si>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</si>
  <si>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</si>
  <si>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</si>
  <si>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</si>
  <si>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</si>
  <si>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</si>
  <si>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</si>
  <si>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</si>
  <si>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</si>
  <si>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</si>
  <si>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</si>
  <si>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</si>
  <si>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</si>
  <si>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</si>
  <si>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</si>
  <si>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</si>
  <si>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</si>
  <si>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</si>
  <si>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</si>
  <si>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</si>
  <si>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</si>
  <si>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</si>
  <si>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</si>
  <si>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</si>
  <si>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</si>
  <si>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</si>
  <si>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</si>
  <si>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</si>
  <si>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</si>
  <si>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</si>
  <si>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</si>
  <si>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</si>
  <si>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</si>
  <si>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</si>
  <si>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</si>
  <si>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</si>
  <si>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</si>
  <si>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</si>
  <si>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</si>
  <si>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</si>
  <si>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</si>
  <si>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</si>
  <si>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</si>
  <si>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</si>
  <si>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</si>
  <si>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</si>
  <si>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</si>
  <si>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</si>
  <si>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</si>
  <si>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</si>
  <si>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</si>
  <si>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</si>
  <si>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</si>
  <si>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</si>
  <si>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</si>
  <si>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</si>
  <si>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</si>
  <si>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</si>
  <si>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</si>
  <si>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</si>
  <si>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</si>
  <si>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</si>
  <si>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</si>
  <si>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</si>
  <si>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</si>
  <si>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</si>
  <si>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</si>
  <si>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</si>
  <si>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</si>
  <si>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</si>
  <si>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</si>
  <si>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</si>
  <si>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</si>
  <si>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</si>
  <si>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</si>
  <si>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</si>
  <si>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</si>
  <si>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</si>
  <si>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</si>
  <si>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</si>
  <si>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</si>
  <si>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</si>
  <si>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</si>
  <si>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</si>
  <si>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</si>
  <si>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</si>
  <si>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</si>
  <si>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</si>
  <si>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</si>
  <si>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</si>
  <si>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</si>
  <si>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</si>
  <si>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</si>
  <si>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</si>
  <si>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</si>
  <si>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</si>
  <si>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</si>
  <si>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</si>
  <si>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</si>
  <si>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</si>
  <si>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</si>
  <si>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</si>
  <si>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</si>
  <si>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</si>
  <si>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</si>
  <si>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</si>
  <si>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</si>
  <si>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</si>
  <si>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</si>
  <si>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</si>
  <si>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</si>
  <si>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</si>
  <si>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</si>
  <si>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</si>
  <si>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</si>
  <si>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</si>
  <si>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</si>
  <si>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</si>
  <si>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</si>
  <si>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</si>
  <si>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</si>
  <si>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</si>
  <si>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</si>
  <si>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</si>
  <si>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</si>
  <si>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</si>
  <si>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</si>
  <si>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</si>
  <si>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</si>
  <si>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</si>
  <si>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</si>
  <si>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</si>
  <si>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</si>
  <si>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</si>
  <si>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</si>
  <si>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</si>
  <si>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</si>
  <si>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</si>
  <si>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</si>
  <si>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</si>
  <si>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</si>
  <si>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</si>
  <si>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</si>
  <si>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</si>
  <si>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</si>
  <si>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</si>
  <si>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</si>
  <si>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</si>
  <si>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</si>
  <si>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</si>
  <si>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</si>
  <si>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</si>
  <si>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</si>
  <si>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</si>
  <si>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</si>
  <si>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</si>
  <si>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</si>
  <si>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</si>
  <si>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</si>
  <si>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</si>
  <si>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</si>
  <si>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</si>
  <si>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</si>
  <si>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</si>
  <si>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</si>
  <si>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</si>
  <si>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</si>
  <si>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</si>
  <si>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</si>
  <si>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</si>
  <si>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</si>
  <si>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</si>
  <si>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</si>
  <si>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</si>
  <si>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</si>
  <si>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</si>
  <si>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</si>
  <si>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</si>
  <si>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</si>
  <si>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</si>
  <si>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</si>
  <si>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</si>
  <si>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</si>
  <si>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</si>
  <si>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</si>
  <si>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</si>
  <si>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</si>
  <si>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</si>
  <si>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</si>
  <si>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</si>
  <si>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</si>
  <si>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</si>
  <si>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</si>
  <si>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</si>
  <si>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</si>
  <si>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</si>
  <si>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</si>
  <si>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</si>
  <si>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</si>
  <si>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</si>
  <si>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</si>
  <si>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</si>
  <si>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</si>
  <si>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</si>
  <si>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</si>
  <si>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</si>
  <si>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</si>
  <si>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</si>
  <si>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</si>
  <si>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</si>
  <si>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</si>
  <si>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</si>
  <si>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</si>
  <si>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</si>
  <si>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</si>
  <si>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</si>
  <si>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</si>
  <si>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</si>
  <si>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</si>
  <si>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</si>
  <si>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</si>
  <si>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</si>
  <si>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</si>
  <si>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</si>
  <si>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</si>
  <si>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</si>
  <si>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</si>
  <si>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</si>
  <si>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</si>
  <si>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</si>
  <si>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</si>
  <si>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</si>
  <si>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</si>
  <si>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</si>
  <si>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</si>
  <si>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</si>
  <si>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</si>
  <si>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</si>
  <si>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</si>
  <si>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</si>
  <si>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</si>
  <si>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</si>
  <si>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</si>
  <si>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</si>
  <si>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</si>
  <si>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</si>
  <si>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</si>
  <si>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</si>
  <si>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</si>
  <si>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</si>
  <si>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</si>
  <si>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</si>
  <si>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</si>
  <si>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</si>
  <si>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</si>
  <si>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</si>
  <si>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</si>
  <si>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</si>
  <si>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</si>
  <si>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</si>
  <si>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</si>
  <si>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</si>
  <si>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</si>
  <si>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</si>
  <si>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</si>
  <si>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</si>
  <si>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</si>
  <si>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</si>
  <si>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</si>
  <si>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</si>
  <si>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</si>
  <si>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</si>
  <si>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</si>
  <si>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</si>
  <si>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</si>
  <si>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</si>
  <si>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</si>
  <si>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</si>
  <si>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</si>
  <si>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</si>
  <si>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</si>
  <si>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</si>
  <si>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</si>
  <si>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</si>
  <si>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</si>
  <si>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</si>
  <si>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</si>
  <si>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</si>
  <si>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</si>
  <si>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</si>
  <si>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</si>
  <si>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</si>
  <si>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</si>
  <si>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</si>
  <si>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</si>
  <si>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</si>
  <si>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</si>
  <si>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</si>
  <si>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</si>
  <si>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</si>
  <si>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</si>
  <si>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</si>
  <si>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</si>
  <si>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</si>
  <si>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</si>
  <si>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</si>
  <si>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</si>
  <si>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</si>
  <si>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</si>
  <si>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</si>
  <si>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</si>
  <si>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</si>
  <si>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</si>
  <si>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</si>
  <si>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</si>
  <si>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</si>
  <si>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</si>
  <si>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</si>
  <si>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</si>
  <si>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</si>
  <si>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</si>
  <si>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</si>
  <si>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</si>
  <si>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</si>
  <si>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</si>
  <si>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</si>
  <si>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</si>
  <si>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</si>
  <si>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</si>
  <si>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</si>
  <si>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</si>
  <si>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</si>
  <si>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</si>
  <si>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</si>
  <si>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</si>
  <si>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</si>
  <si>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</si>
  <si>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</si>
  <si>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</si>
  <si>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</si>
  <si>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</si>
  <si>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</si>
  <si>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</si>
  <si>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</si>
  <si>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</si>
  <si>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</si>
  <si>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</si>
  <si>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</si>
  <si>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</si>
  <si>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</si>
  <si>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</si>
  <si>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</si>
  <si>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</si>
  <si>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</si>
  <si>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</si>
  <si>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</si>
  <si>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</si>
  <si>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</si>
  <si>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</si>
  <si>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</si>
  <si>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</si>
  <si>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</si>
  <si>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</si>
  <si>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</si>
  <si>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</si>
  <si>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</si>
  <si>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</si>
  <si>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</si>
  <si>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</si>
  <si>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</si>
  <si>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</si>
  <si>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</si>
  <si>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</si>
  <si>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</si>
  <si>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</si>
  <si>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</si>
  <si>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</si>
  <si>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</si>
  <si>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</si>
  <si>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</si>
  <si>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</si>
  <si>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</si>
  <si>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</si>
  <si>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</si>
  <si>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</si>
  <si>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</si>
  <si>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</si>
  <si>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</si>
  <si>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</si>
  <si>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</si>
  <si>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</si>
  <si>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</si>
  <si>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</si>
  <si>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</si>
  <si>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</si>
  <si>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</si>
  <si>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</si>
  <si>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</si>
  <si>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</si>
  <si>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</si>
  <si>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</si>
  <si>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</si>
  <si>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</si>
  <si>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</si>
  <si>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</si>
  <si>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</si>
  <si>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</si>
  <si>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</si>
  <si>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</si>
  <si>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</si>
  <si>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</si>
  <si>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</si>
  <si>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</si>
  <si>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</si>
  <si>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</si>
  <si>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</si>
  <si>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</si>
  <si>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</si>
  <si>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</si>
  <si>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</si>
  <si>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</si>
  <si>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</si>
  <si>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</si>
  <si>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</si>
  <si>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</si>
  <si>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</si>
  <si>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</si>
  <si>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</si>
  <si>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</si>
  <si>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</si>
  <si>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</si>
  <si>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</si>
  <si>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</si>
  <si>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</si>
  <si>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</si>
  <si>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</si>
  <si>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</si>
  <si>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</si>
  <si>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</si>
  <si>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</si>
  <si>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</si>
  <si>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</si>
  <si>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</si>
  <si>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</si>
  <si>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</si>
  <si>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</si>
  <si>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</si>
  <si>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</si>
  <si>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</si>
  <si>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</si>
  <si>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</si>
  <si>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</si>
  <si>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</si>
  <si>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</si>
  <si>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</si>
  <si>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</si>
  <si>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</si>
  <si>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</si>
  <si>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</si>
  <si>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</si>
  <si>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</si>
  <si>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</si>
  <si>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</si>
  <si>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</si>
  <si>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</si>
  <si>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</si>
  <si>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</si>
  <si>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</si>
  <si>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</si>
  <si>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</si>
  <si>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</si>
  <si>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</si>
  <si>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</si>
  <si>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</si>
  <si>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</si>
  <si>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</si>
  <si>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</si>
  <si>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</si>
  <si>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</si>
  <si>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</si>
  <si>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</si>
  <si>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</si>
  <si>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</si>
  <si>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</si>
  <si>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</si>
  <si>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</si>
  <si>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</si>
  <si>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</si>
  <si>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</si>
  <si>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</si>
  <si>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</si>
  <si>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</si>
  <si>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</si>
  <si>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</si>
  <si>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</si>
  <si>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</si>
  <si>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</si>
  <si>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</si>
  <si>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</si>
  <si>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</si>
  <si>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</si>
  <si>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</si>
  <si>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</si>
  <si>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</si>
  <si>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</si>
  <si>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</si>
  <si>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</si>
  <si>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</si>
  <si>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</si>
  <si>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</si>
  <si>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</si>
  <si>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</si>
  <si>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</si>
  <si>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</si>
  <si>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</si>
  <si>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</si>
  <si>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</si>
  <si>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</si>
  <si>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</si>
  <si>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</si>
  <si>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</si>
  <si>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</si>
  <si>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</si>
  <si>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</si>
  <si>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</si>
  <si>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</si>
  <si>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</si>
  <si>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</si>
  <si>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</si>
  <si>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</si>
  <si>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</si>
  <si>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</si>
  <si>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</si>
  <si>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</si>
  <si>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</si>
  <si>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</si>
  <si>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</si>
  <si>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</si>
  <si>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</si>
  <si>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</si>
  <si>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</si>
  <si>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</si>
  <si>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</si>
  <si>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</si>
  <si>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</si>
  <si>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</si>
  <si>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</si>
  <si>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</si>
  <si>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</si>
  <si>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</si>
  <si>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</si>
  <si>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</si>
  <si>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</si>
  <si>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</si>
  <si>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</si>
  <si>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</si>
  <si>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</si>
  <si>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</si>
  <si>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</si>
  <si>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</si>
  <si>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</si>
  <si>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</si>
  <si>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</si>
  <si>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</si>
  <si>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</si>
  <si>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</si>
  <si>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</si>
  <si>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</si>
  <si>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</si>
  <si>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</si>
  <si>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</si>
  <si>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</si>
  <si>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</si>
  <si>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</si>
  <si>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</si>
  <si>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</si>
  <si>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</si>
  <si>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</si>
  <si>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</si>
  <si>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</si>
  <si>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</si>
  <si>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</si>
  <si>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</si>
  <si>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</si>
  <si>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</si>
  <si>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</si>
  <si>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</si>
  <si>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</si>
  <si>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</si>
  <si>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</si>
  <si>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</si>
  <si>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</si>
  <si>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</si>
  <si>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</si>
  <si>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</si>
  <si>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</si>
  <si>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</si>
  <si>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</si>
  <si>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</si>
  <si>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</si>
  <si>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</si>
  <si>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</si>
  <si>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</si>
  <si>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</si>
  <si>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</si>
  <si>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</si>
  <si>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</si>
  <si>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</si>
  <si>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</si>
  <si>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</si>
  <si>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</si>
  <si>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</si>
  <si>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</si>
  <si>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</si>
  <si>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</si>
  <si>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</si>
  <si>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</si>
  <si>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</si>
  <si>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</si>
  <si>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</si>
  <si>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</si>
  <si>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</si>
  <si>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</si>
  <si>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</si>
  <si>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</si>
  <si>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</si>
  <si>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</si>
  <si>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</si>
  <si>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</si>
  <si>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</si>
  <si>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</si>
  <si>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</si>
  <si>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</si>
  <si>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</si>
  <si>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</si>
  <si>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</si>
  <si>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</si>
  <si>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</si>
  <si>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</si>
  <si>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</si>
  <si>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</si>
  <si>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</si>
  <si>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</si>
  <si>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</si>
  <si>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</si>
  <si>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</si>
  <si>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</si>
  <si>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</si>
  <si>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</si>
  <si>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</si>
  <si>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</si>
  <si>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</si>
  <si>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</si>
  <si>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</si>
  <si>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</si>
  <si>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</si>
  <si>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</si>
  <si>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</si>
  <si>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</si>
  <si>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</si>
  <si>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</si>
  <si>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</si>
  <si>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</si>
  <si>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</si>
  <si>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</si>
  <si>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</si>
  <si>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</si>
  <si>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</si>
  <si>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</si>
  <si>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</si>
  <si>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</si>
  <si>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</si>
  <si>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</si>
  <si>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</si>
  <si>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</si>
  <si>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</si>
  <si>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</si>
  <si>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</si>
  <si>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</si>
  <si>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</si>
  <si>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</si>
  <si>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</si>
  <si>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</si>
  <si>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</si>
  <si>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</si>
  <si>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</si>
  <si>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</si>
  <si>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</si>
  <si>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</si>
  <si>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</si>
  <si>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</si>
  <si>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</si>
  <si>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</si>
  <si>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</si>
  <si>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</si>
  <si>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</si>
  <si>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</si>
  <si>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</si>
  <si>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</si>
  <si>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</si>
  <si>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</si>
  <si>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</si>
  <si>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</si>
  <si>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</si>
  <si>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</si>
  <si>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</si>
  <si>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</si>
  <si>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</si>
  <si>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</si>
  <si>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</si>
  <si>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</si>
  <si>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</si>
  <si>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</si>
  <si>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</si>
  <si>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</si>
  <si>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</si>
  <si>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</si>
  <si>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</si>
  <si>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</si>
  <si>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</si>
  <si>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</si>
  <si>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</si>
  <si>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</si>
  <si>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</si>
  <si>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</si>
  <si>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</si>
  <si>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</si>
  <si>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</si>
  <si>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</si>
  <si>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</si>
  <si>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</si>
  <si>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</si>
  <si>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</si>
  <si>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</si>
  <si>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</si>
  <si>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</si>
  <si>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</si>
  <si>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</si>
  <si>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</si>
  <si>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</si>
  <si>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</si>
  <si>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</si>
  <si>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</si>
  <si>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</si>
  <si>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</si>
  <si>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</si>
  <si>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</si>
  <si>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</si>
  <si>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</si>
  <si>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</si>
  <si>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</si>
  <si>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</si>
  <si>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</si>
  <si>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</si>
  <si>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</si>
  <si>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</si>
  <si>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</si>
  <si>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</si>
  <si>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</si>
  <si>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</si>
  <si>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</si>
  <si>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</si>
  <si>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</si>
  <si>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</si>
  <si>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</si>
  <si>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</si>
  <si>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</si>
  <si>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</si>
  <si>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</si>
  <si>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</si>
  <si>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</si>
  <si>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</si>
  <si>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</si>
  <si>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</si>
  <si>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</si>
  <si>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</si>
  <si>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</si>
  <si>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</si>
  <si>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</si>
  <si>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</si>
  <si>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</si>
  <si>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</si>
  <si>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</si>
  <si>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</si>
  <si>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</si>
  <si>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</si>
  <si>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</si>
  <si>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</si>
  <si>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</si>
  <si>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</si>
  <si>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</si>
  <si>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</si>
  <si>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</si>
  <si>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</si>
  <si>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</si>
  <si>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</si>
  <si>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</si>
  <si>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</si>
  <si>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</si>
  <si>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</si>
  <si>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</si>
  <si>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</si>
  <si>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</si>
  <si>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</si>
  <si>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</si>
  <si>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</si>
  <si>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</si>
  <si>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</si>
  <si>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</si>
  <si>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</si>
  <si>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</si>
  <si>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</si>
  <si>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</si>
  <si>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</si>
  <si>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</si>
  <si>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</si>
  <si>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</si>
  <si>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</si>
  <si>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</si>
  <si>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</si>
  <si>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</si>
  <si>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</si>
  <si>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</si>
  <si>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</si>
  <si>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</si>
  <si>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</si>
  <si>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</si>
  <si>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</si>
  <si>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</si>
  <si>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</si>
  <si>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</si>
  <si>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</si>
  <si>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</si>
  <si>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</si>
  <si>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</si>
  <si>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</si>
  <si>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</si>
  <si>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</si>
  <si>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</si>
  <si>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</si>
  <si>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</si>
  <si>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</si>
  <si>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</si>
  <si>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</si>
  <si>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</si>
  <si>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</si>
  <si>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</si>
  <si>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</si>
  <si>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</si>
  <si>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</si>
  <si>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</si>
  <si>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</si>
  <si>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</si>
  <si>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</si>
  <si>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</si>
  <si>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</si>
  <si>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</si>
  <si>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</si>
  <si>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</si>
  <si>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</si>
  <si>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</si>
  <si>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</si>
  <si>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</si>
  <si>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</si>
  <si>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</si>
  <si>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</si>
  <si>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</si>
  <si>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</si>
  <si>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</si>
  <si>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</si>
  <si>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</si>
  <si>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</si>
  <si>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</si>
  <si>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</si>
  <si>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</si>
  <si>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</si>
  <si>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</si>
  <si>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</si>
  <si>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</si>
  <si>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</si>
  <si>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</si>
  <si>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</si>
  <si>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</si>
  <si>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</si>
  <si>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</si>
  <si>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</si>
  <si>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</si>
  <si>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</si>
  <si>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</si>
  <si>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</si>
  <si>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</si>
  <si>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</si>
  <si>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</si>
  <si>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</si>
  <si>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</si>
  <si>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</si>
  <si>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</si>
  <si>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</si>
  <si>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</si>
  <si>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</si>
  <si>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</si>
  <si>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</si>
  <si>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</si>
  <si>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</si>
  <si>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</si>
  <si>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</si>
  <si>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</si>
  <si>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</si>
  <si>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</si>
  <si>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</si>
  <si>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</si>
  <si>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</si>
  <si>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</si>
  <si>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</si>
  <si>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</si>
  <si>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</si>
  <si>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</si>
  <si>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</si>
  <si>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</si>
  <si>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</si>
  <si>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</si>
  <si>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</si>
  <si>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</si>
  <si>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</si>
  <si>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</si>
  <si>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</si>
  <si>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</si>
  <si>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</si>
  <si>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</si>
  <si>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</si>
  <si>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</si>
  <si>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</si>
  <si>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</si>
  <si>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</si>
  <si>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</si>
  <si>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</si>
  <si>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</si>
  <si>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</si>
  <si>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</si>
  <si>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</si>
  <si>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</si>
  <si>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</si>
  <si>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</si>
  <si>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</si>
  <si>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</si>
  <si>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</si>
  <si>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</si>
  <si>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</si>
  <si>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</si>
  <si>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</si>
  <si>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</si>
  <si>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</si>
  <si>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</si>
  <si>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</si>
  <si>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</si>
  <si>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</si>
  <si>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</si>
  <si>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</si>
  <si>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</si>
  <si>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</si>
  <si>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</si>
  <si>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</si>
  <si>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</si>
  <si>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</si>
  <si>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</si>
  <si>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</si>
  <si>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</si>
  <si>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</si>
  <si>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</si>
  <si>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</si>
  <si>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</si>
  <si>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</si>
  <si>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</si>
  <si>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</si>
  <si>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</si>
  <si>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</si>
  <si>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</si>
  <si>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</si>
  <si>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</si>
  <si>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</si>
  <si>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</si>
  <si>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</si>
  <si>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</si>
  <si>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</si>
  <si>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</si>
  <si>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</si>
  <si>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</si>
  <si>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</si>
  <si>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</si>
  <si>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</si>
  <si>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</si>
  <si>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</si>
  <si>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</si>
  <si>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</si>
  <si>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</si>
  <si>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</si>
  <si>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</si>
  <si>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</si>
  <si>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</si>
  <si>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</si>
  <si>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</si>
  <si>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</si>
  <si>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</si>
  <si>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</si>
  <si>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</si>
  <si>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</si>
  <si>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</si>
  <si>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</si>
  <si>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</si>
  <si>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</si>
  <si>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</si>
  <si>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</si>
  <si>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</si>
  <si>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</si>
  <si>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</si>
  <si>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</si>
  <si>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</si>
  <si>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</si>
  <si>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</si>
  <si>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</si>
  <si>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</si>
  <si>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</si>
  <si>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</si>
  <si>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</si>
  <si>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</si>
  <si>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</si>
  <si>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</si>
  <si>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</si>
  <si>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</si>
  <si>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</si>
  <si>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</si>
  <si>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</si>
  <si>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</si>
  <si>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</si>
  <si>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</si>
  <si>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</si>
  <si>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</si>
  <si>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</si>
  <si>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</si>
  <si>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</si>
  <si>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</si>
  <si>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</si>
  <si>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</si>
  <si>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</si>
  <si>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</si>
  <si>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</si>
  <si>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</si>
  <si>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</si>
  <si>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</si>
  <si>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</si>
  <si>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</si>
  <si>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</si>
  <si>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</si>
  <si>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</si>
  <si>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</si>
  <si>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</si>
  <si>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</si>
  <si>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</si>
  <si>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</si>
  <si>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</si>
  <si>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</si>
  <si>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</si>
  <si>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</si>
  <si>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</si>
  <si>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</si>
  <si>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</si>
  <si>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</si>
  <si>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</si>
  <si>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</si>
  <si>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</si>
  <si>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</si>
  <si>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</si>
  <si>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</si>
  <si>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</si>
  <si>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</si>
  <si>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</si>
  <si>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</si>
  <si>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</si>
  <si>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</si>
  <si>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</si>
  <si>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</si>
  <si>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</si>
  <si>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</si>
  <si>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</si>
  <si>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</si>
  <si>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</si>
  <si>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</si>
  <si>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</si>
  <si>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</si>
  <si>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</si>
  <si>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</si>
  <si>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</si>
  <si>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</si>
  <si>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</si>
  <si>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</si>
  <si>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</si>
  <si>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</si>
  <si>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</si>
  <si>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</si>
  <si>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</si>
  <si>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</si>
  <si>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</si>
  <si>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</si>
  <si>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</si>
  <si>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</si>
  <si>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</si>
  <si>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</si>
  <si>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</si>
  <si>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</si>
  <si>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</si>
  <si>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</si>
  <si>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</si>
  <si>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</si>
  <si>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</si>
  <si>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</si>
  <si>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</si>
  <si>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</si>
  <si>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</si>
  <si>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</si>
  <si>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</si>
  <si>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</si>
  <si>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</si>
  <si>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</si>
  <si>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</si>
  <si>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</si>
  <si>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</si>
  <si>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</si>
  <si>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</si>
  <si>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</si>
  <si>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</si>
  <si>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</si>
  <si>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</si>
  <si>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</si>
  <si>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</si>
  <si>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</si>
  <si>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</si>
  <si>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</si>
  <si>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</si>
  <si>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</si>
  <si>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</si>
  <si>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</si>
  <si>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</si>
  <si>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</si>
  <si>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</si>
  <si>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</si>
  <si>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</si>
  <si>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</si>
  <si>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</si>
  <si>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</si>
  <si>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</si>
  <si>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</si>
  <si>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</si>
  <si>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</si>
  <si>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</si>
  <si>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</si>
  <si>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</si>
  <si>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</si>
  <si>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</si>
  <si>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</si>
  <si>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</si>
  <si>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</si>
  <si>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</si>
  <si>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</si>
  <si>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</si>
  <si>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</si>
  <si>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</si>
  <si>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</si>
  <si>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</si>
  <si>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</si>
  <si>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</si>
  <si>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</si>
  <si>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</si>
  <si>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</si>
  <si>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</si>
  <si>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</si>
  <si>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</si>
  <si>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</si>
  <si>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</si>
  <si>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</si>
  <si>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</si>
  <si>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</si>
  <si>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</si>
  <si>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</si>
  <si>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</si>
  <si>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</si>
  <si>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</si>
  <si>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</si>
  <si>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</si>
  <si>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</si>
  <si>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</si>
  <si>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</si>
  <si>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</si>
  <si>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</si>
  <si>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</si>
  <si>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</si>
  <si>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</si>
  <si>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</si>
  <si>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</si>
  <si>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</si>
  <si>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</si>
  <si>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</si>
  <si>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</si>
  <si>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</si>
  <si>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</si>
  <si>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</si>
  <si>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</si>
  <si>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</si>
  <si>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</si>
  <si>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</si>
  <si>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</si>
  <si>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</si>
  <si>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</si>
  <si>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</si>
  <si>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</si>
  <si>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</si>
  <si>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</si>
  <si>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</si>
  <si>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</si>
  <si>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</si>
  <si>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</si>
  <si>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</si>
  <si>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</si>
  <si>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</si>
  <si>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</si>
  <si>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</si>
  <si>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</si>
  <si>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</si>
  <si>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</si>
  <si>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</si>
  <si>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</si>
  <si>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</si>
  <si>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</si>
  <si>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</si>
  <si>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</si>
  <si>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</si>
  <si>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</si>
  <si>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</si>
  <si>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</si>
  <si>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</si>
  <si>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</si>
  <si>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</si>
  <si>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</si>
  <si>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</si>
  <si>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</si>
  <si>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</si>
  <si>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</si>
  <si>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</si>
  <si>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</si>
  <si>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</si>
  <si>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</si>
  <si>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</si>
  <si>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</si>
  <si>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</si>
  <si>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</si>
  <si>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</si>
  <si>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</si>
  <si>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</si>
  <si>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</si>
  <si>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</si>
  <si>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</si>
  <si>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</si>
  <si>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</si>
  <si>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</si>
  <si>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</si>
  <si>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</si>
  <si>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</si>
  <si>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</si>
  <si>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</si>
  <si>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</si>
  <si>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</si>
  <si>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</si>
  <si>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</si>
  <si>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</si>
  <si>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</si>
  <si>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</si>
  <si>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</si>
  <si>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</si>
  <si>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</si>
  <si>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</si>
  <si>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</si>
  <si>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</si>
  <si>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</si>
  <si>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</si>
  <si>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</si>
  <si>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</si>
  <si>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</si>
  <si>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</si>
  <si>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</si>
  <si>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</si>
  <si>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</si>
  <si>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</si>
  <si>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</si>
  <si>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</si>
  <si>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</si>
  <si>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</si>
  <si>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</si>
  <si>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</si>
  <si>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</si>
  <si>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</si>
  <si>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</si>
  <si>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</si>
  <si>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</si>
  <si>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</si>
  <si>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</si>
  <si>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</si>
  <si>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</si>
  <si>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</si>
  <si>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</si>
  <si>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</si>
  <si>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</si>
  <si>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</si>
  <si>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</si>
  <si>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</si>
  <si>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</si>
  <si>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</si>
  <si>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</si>
  <si>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</si>
  <si>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</si>
  <si>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</si>
  <si>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</si>
  <si>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</si>
  <si>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</si>
  <si>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</si>
  <si>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</si>
  <si>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</si>
  <si>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</si>
  <si>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</si>
  <si>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</si>
  <si>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</si>
  <si>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</si>
  <si>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</si>
  <si>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</si>
  <si>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</si>
  <si>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</si>
  <si>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</si>
  <si>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</si>
  <si>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</si>
  <si>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</si>
  <si>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</si>
  <si>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</si>
  <si>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</si>
  <si>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</si>
  <si>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</si>
  <si>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</si>
  <si>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</si>
  <si>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</si>
  <si>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</si>
  <si>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</si>
  <si>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</si>
  <si>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</si>
  <si>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</si>
  <si>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</si>
  <si>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</si>
  <si>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</si>
  <si>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</si>
  <si>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</si>
  <si>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</si>
  <si>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</si>
  <si>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</si>
  <si>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</si>
  <si>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</si>
  <si>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</si>
  <si>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</si>
  <si>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</si>
  <si>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</si>
  <si>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</si>
  <si>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</si>
  <si>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</si>
  <si>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</si>
  <si>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</si>
  <si>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</si>
  <si>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</si>
  <si>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</si>
  <si>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</si>
  <si>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</si>
  <si>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</si>
  <si>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</si>
  <si>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</si>
  <si>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</si>
  <si>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</si>
  <si>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</si>
  <si>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</si>
  <si>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</si>
  <si>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</si>
  <si>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</si>
  <si>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</si>
  <si>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</si>
  <si>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</si>
  <si>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</si>
  <si>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</si>
  <si>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</si>
  <si>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</si>
  <si>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</si>
  <si>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</si>
  <si>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</si>
  <si>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</si>
  <si>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</si>
  <si>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</si>
  <si>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</si>
  <si>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</si>
  <si>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</si>
  <si>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</si>
  <si>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</si>
  <si>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</si>
  <si>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</si>
  <si>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</si>
  <si>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</si>
  <si>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</si>
  <si>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</si>
  <si>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</si>
  <si>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</si>
  <si>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</si>
  <si>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</si>
  <si>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</si>
  <si>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</si>
  <si>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</si>
  <si>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</si>
  <si>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</si>
  <si>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</si>
  <si>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</si>
  <si>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</si>
  <si>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</si>
  <si>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</si>
  <si>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</si>
  <si>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</si>
  <si>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</si>
  <si>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</si>
  <si>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</si>
  <si>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</si>
  <si>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</si>
  <si>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</si>
  <si>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</si>
  <si>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</si>
  <si>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</si>
  <si>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</si>
  <si>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</si>
  <si>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</si>
  <si>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</si>
  <si>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</si>
  <si>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</si>
  <si>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</si>
  <si>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</si>
  <si>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</si>
  <si>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</si>
  <si>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</si>
  <si>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</si>
  <si>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</si>
  <si>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</si>
  <si>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</si>
  <si>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</si>
  <si>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</si>
  <si>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</si>
  <si>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</si>
  <si>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</si>
  <si>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</si>
  <si>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</si>
  <si>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</si>
  <si>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</si>
  <si>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</si>
  <si>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</si>
  <si>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</si>
  <si>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</si>
  <si>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</si>
  <si>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</si>
  <si>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</si>
  <si>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</si>
  <si>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</si>
  <si>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</si>
  <si>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</si>
  <si>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</si>
  <si>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</si>
  <si>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</si>
  <si>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</si>
  <si>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</si>
  <si>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</si>
  <si>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</si>
  <si>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</si>
  <si>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</si>
  <si>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</si>
  <si>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</si>
  <si>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</si>
  <si>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</si>
  <si>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</si>
  <si>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</si>
  <si>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</si>
  <si>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</si>
  <si>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</si>
  <si>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</si>
  <si>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</si>
  <si>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</si>
  <si>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</si>
  <si>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</si>
  <si>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</si>
  <si>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</si>
  <si>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</si>
  <si>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</si>
  <si>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</si>
  <si>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</si>
  <si>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</si>
  <si>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</si>
  <si>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</si>
  <si>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</si>
  <si>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</si>
  <si>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</si>
  <si>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</si>
  <si>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</si>
  <si>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</si>
  <si>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</si>
  <si>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</si>
  <si>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</si>
  <si>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</si>
  <si>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</si>
  <si>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</si>
  <si>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</si>
  <si>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</si>
  <si>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</si>
  <si>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</si>
  <si>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</si>
  <si>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</si>
  <si>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</si>
  <si>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</si>
  <si>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</si>
  <si>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</si>
  <si>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</si>
  <si>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</si>
  <si>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</si>
  <si>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</si>
  <si>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</si>
  <si>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</si>
  <si>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</si>
  <si>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</si>
  <si>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</si>
  <si>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</si>
  <si>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</si>
  <si>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</si>
  <si>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</si>
  <si>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</si>
  <si>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</si>
  <si>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</si>
  <si>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</si>
  <si>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</si>
  <si>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</si>
  <si>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</si>
  <si>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</si>
  <si>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</si>
  <si>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</si>
  <si>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</si>
  <si>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</si>
  <si>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</si>
  <si>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</si>
  <si>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</si>
  <si>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</si>
  <si>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</si>
  <si>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</si>
  <si>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</si>
  <si>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</si>
  <si>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</si>
  <si>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</si>
  <si>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</si>
  <si>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</si>
  <si>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</si>
  <si>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</si>
  <si>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</si>
  <si>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</si>
  <si>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</si>
  <si>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</si>
  <si>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</si>
  <si>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</si>
  <si>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</si>
  <si>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</si>
  <si>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</si>
  <si>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</si>
  <si>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</si>
  <si>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</si>
  <si>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</si>
  <si>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</si>
  <si>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</si>
  <si>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</si>
  <si>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</si>
  <si>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</si>
  <si>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</si>
  <si>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</si>
  <si>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</si>
  <si>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</si>
  <si>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</si>
  <si>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</si>
  <si>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</si>
  <si>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</si>
  <si>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</si>
  <si>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</si>
  <si>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</si>
  <si>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</si>
  <si>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</si>
  <si>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</si>
  <si>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</si>
  <si>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</si>
  <si>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</si>
  <si>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</si>
  <si>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</si>
  <si>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</si>
  <si>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</si>
  <si>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</si>
  <si>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</si>
  <si>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</si>
  <si>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</si>
  <si>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</si>
  <si>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</si>
  <si>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</si>
  <si>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</si>
  <si>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</si>
  <si>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</si>
  <si>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</si>
  <si>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</si>
  <si>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</si>
  <si>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</si>
  <si>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</si>
  <si>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</si>
  <si>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</si>
  <si>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</si>
  <si>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</si>
  <si>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</si>
  <si>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</si>
  <si>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</si>
  <si>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</si>
  <si>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</si>
  <si>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</si>
  <si>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</si>
  <si>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</si>
  <si>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</si>
  <si>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</si>
  <si>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</si>
  <si>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</si>
  <si>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</si>
  <si>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</si>
  <si>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</si>
  <si>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</si>
  <si>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</si>
  <si>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</si>
  <si>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</si>
  <si>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</si>
  <si>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</si>
  <si>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</si>
  <si>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</si>
  <si>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</si>
  <si>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</si>
  <si>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</si>
  <si>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</si>
  <si>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</si>
  <si>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</si>
  <si>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</si>
  <si>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</si>
  <si>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</si>
  <si>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</si>
  <si>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</si>
  <si>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</si>
  <si>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</si>
  <si>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</si>
  <si>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</si>
  <si>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</si>
  <si>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</si>
  <si>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</si>
  <si>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</si>
  <si>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</si>
  <si>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</si>
  <si>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</si>
  <si>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</si>
  <si>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</si>
  <si>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</si>
  <si>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</si>
  <si>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</si>
  <si>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</si>
  <si>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</si>
  <si>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</si>
  <si>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</si>
  <si>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</si>
  <si>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</si>
  <si>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</si>
  <si>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</si>
  <si>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</si>
  <si>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</si>
  <si>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</si>
  <si>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</si>
  <si>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</si>
  <si>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</si>
  <si>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</si>
  <si>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</si>
  <si>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</si>
  <si>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</si>
  <si>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</si>
  <si>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</si>
  <si>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</si>
  <si>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</si>
  <si>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</si>
  <si>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</si>
  <si>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</si>
  <si>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</si>
  <si>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</si>
  <si>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</si>
  <si>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</si>
  <si>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</si>
  <si>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</si>
  <si>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</si>
  <si>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</si>
  <si>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</si>
  <si>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</si>
  <si>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</si>
  <si>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</si>
  <si>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</si>
  <si>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</si>
  <si>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</si>
  <si>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</si>
  <si>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</si>
  <si>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</si>
  <si>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</si>
  <si>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</si>
  <si>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</si>
  <si>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</si>
  <si>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</si>
  <si>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</si>
  <si>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</si>
  <si>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</si>
  <si>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</si>
  <si>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</si>
  <si>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</si>
  <si>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</si>
  <si>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</si>
  <si>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</si>
  <si>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</si>
  <si>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</si>
  <si>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</si>
  <si>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</si>
  <si>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</si>
  <si>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</si>
  <si>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</si>
  <si>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</si>
  <si>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</si>
  <si>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</si>
  <si>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</si>
  <si>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</si>
  <si>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</si>
  <si>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</si>
  <si>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</si>
  <si>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</si>
  <si>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</si>
  <si>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</si>
  <si>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</si>
  <si>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</si>
  <si>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</si>
  <si>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</si>
  <si>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</si>
  <si>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</si>
  <si>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</si>
  <si>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</si>
  <si>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</si>
  <si>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</si>
  <si>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</si>
  <si>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</si>
  <si>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</si>
  <si>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</si>
  <si>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</si>
  <si>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</si>
  <si>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</si>
  <si>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</si>
  <si>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</si>
  <si>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</si>
  <si>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</si>
  <si>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</si>
  <si>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</si>
  <si>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</si>
  <si>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</si>
  <si>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</si>
  <si>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</si>
  <si>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</si>
  <si>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</si>
  <si>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</si>
  <si>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</si>
  <si>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</si>
  <si>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</si>
  <si>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</si>
  <si>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</si>
  <si>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</si>
  <si>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</si>
  <si>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</si>
  <si>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</si>
  <si>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</si>
  <si>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</si>
  <si>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</si>
  <si>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</si>
  <si>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</si>
  <si>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</si>
  <si>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</si>
  <si>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</si>
  <si>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</si>
  <si>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</si>
  <si>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</si>
  <si>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</si>
  <si>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</si>
  <si>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</si>
  <si>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</si>
  <si>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</si>
  <si>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</si>
  <si>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</si>
  <si>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</si>
  <si>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</si>
  <si>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</si>
  <si>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</si>
  <si>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</si>
  <si>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</si>
  <si>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</si>
  <si>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</si>
  <si>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</si>
  <si>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</si>
  <si>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</si>
  <si>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</si>
  <si>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</si>
  <si>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</si>
  <si>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</si>
  <si>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</si>
  <si>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</si>
  <si>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</si>
  <si>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</si>
  <si>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</si>
  <si>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</si>
  <si>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</si>
  <si>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</si>
  <si>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</si>
  <si>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</si>
  <si>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</si>
  <si>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</si>
  <si>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</si>
  <si>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</si>
  <si>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</si>
  <si>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</si>
  <si>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</si>
  <si>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</si>
  <si>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</si>
  <si>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</si>
  <si>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</si>
  <si>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</si>
  <si>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</si>
  <si>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</si>
  <si>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</si>
  <si>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</si>
  <si>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</si>
  <si>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</si>
  <si>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</si>
  <si>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</si>
  <si>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</si>
  <si>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</si>
  <si>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</si>
  <si>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</si>
  <si>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</si>
  <si>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</si>
  <si>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</si>
  <si>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</si>
  <si>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</si>
  <si>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</si>
  <si>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</si>
  <si>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</si>
  <si>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</si>
  <si>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</si>
  <si>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</si>
  <si>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</si>
  <si>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</si>
  <si>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</si>
  <si>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</si>
  <si>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</si>
  <si>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</si>
  <si>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</si>
  <si>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</si>
  <si>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</si>
  <si>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</si>
  <si>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</si>
  <si>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</si>
  <si>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</si>
  <si>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</si>
  <si>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</si>
  <si>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</si>
  <si>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</si>
  <si>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</si>
  <si>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</si>
  <si>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</si>
  <si>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</si>
  <si>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</si>
  <si>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</si>
  <si>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</si>
  <si>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</si>
  <si>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</si>
  <si>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</si>
  <si>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</si>
  <si>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</si>
  <si>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</si>
  <si>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</si>
  <si>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</si>
  <si>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</si>
  <si>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</si>
  <si>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</si>
  <si>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</si>
  <si>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</si>
  <si>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</si>
  <si>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</si>
  <si>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</si>
  <si>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</si>
  <si>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</si>
  <si>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</si>
  <si>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</si>
  <si>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</si>
  <si>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</si>
  <si>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</si>
  <si>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</si>
  <si>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</si>
  <si>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</si>
  <si>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</si>
  <si>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</si>
  <si>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</si>
  <si>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</si>
  <si>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</si>
  <si>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</si>
  <si>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</si>
  <si>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</si>
  <si>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</si>
  <si>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</si>
  <si>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</si>
  <si>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</si>
  <si>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</si>
  <si>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</si>
  <si>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</si>
  <si>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</si>
  <si>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</si>
  <si>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</si>
  <si>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</si>
  <si>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</si>
  <si>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</si>
  <si>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</si>
  <si>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</si>
  <si>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</si>
  <si>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</si>
  <si>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</si>
  <si>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</si>
  <si>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</si>
  <si>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</si>
  <si>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</si>
  <si>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</si>
  <si>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</si>
  <si>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</si>
  <si>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</si>
  <si>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</si>
  <si>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</si>
  <si>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</si>
  <si>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</si>
  <si>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</si>
  <si>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</si>
  <si>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</si>
  <si>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</si>
  <si>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</si>
  <si>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</si>
  <si>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</si>
  <si>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</si>
  <si>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</si>
  <si>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</si>
  <si>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</si>
  <si>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</si>
  <si>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</si>
  <si>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</si>
  <si>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</si>
  <si>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</si>
  <si>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</si>
  <si>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</si>
  <si>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</si>
  <si>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</si>
  <si>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</si>
  <si>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</si>
  <si>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</si>
  <si>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</si>
  <si>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</si>
  <si>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</si>
  <si>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</si>
  <si>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</si>
  <si>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</si>
  <si>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</si>
  <si>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</si>
  <si>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</si>
  <si>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</si>
  <si>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</si>
  <si>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</si>
  <si>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</si>
  <si>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</si>
  <si>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</si>
  <si>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</si>
  <si>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</si>
  <si>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</si>
  <si>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</si>
  <si>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</si>
  <si>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</si>
  <si>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</si>
  <si>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</si>
  <si>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</si>
  <si>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</si>
  <si>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</si>
  <si>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</si>
  <si>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</si>
  <si>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</si>
  <si>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</si>
  <si>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</si>
  <si>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</si>
  <si>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</si>
  <si>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</si>
  <si>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</si>
  <si>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</si>
  <si>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</si>
  <si>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</si>
  <si>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</si>
  <si>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</si>
  <si>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</si>
  <si>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</si>
  <si>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</si>
  <si>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</si>
  <si>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</si>
  <si>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</si>
  <si>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</si>
  <si>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</si>
  <si>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</si>
  <si>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</si>
  <si>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</si>
  <si>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</si>
  <si>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</si>
  <si>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</si>
  <si>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</si>
  <si>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</si>
  <si>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</si>
  <si>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</si>
  <si>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</si>
  <si>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</si>
  <si>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</si>
  <si>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</si>
  <si>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</si>
  <si>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</si>
  <si>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</si>
  <si>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</si>
  <si>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</si>
  <si>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</si>
  <si>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</si>
  <si>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</si>
  <si>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</si>
  <si>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</si>
  <si>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</si>
  <si>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</si>
  <si>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</si>
  <si>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</si>
  <si>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</si>
  <si>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</si>
  <si>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</si>
  <si>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</si>
  <si>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</si>
  <si>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</si>
  <si>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</si>
  <si>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</si>
  <si>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</si>
  <si>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</si>
  <si>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</si>
  <si>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</si>
  <si>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</si>
  <si>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</si>
  <si>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</si>
  <si>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</si>
  <si>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</si>
  <si>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</si>
  <si>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</si>
  <si>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</si>
  <si>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</si>
  <si>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</si>
  <si>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</si>
  <si>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</si>
  <si>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</si>
  <si>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</si>
  <si>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</si>
  <si>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</si>
  <si>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</si>
  <si>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</si>
  <si>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</si>
  <si>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</si>
  <si>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</si>
  <si>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</si>
  <si>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</si>
  <si>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</si>
  <si>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</si>
  <si>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</si>
  <si>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</si>
  <si>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</si>
  <si>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</si>
  <si>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</si>
  <si>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</si>
  <si>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</si>
  <si>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</si>
  <si>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</si>
  <si>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</si>
  <si>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</si>
  <si>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</si>
  <si>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</si>
  <si>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</si>
  <si>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</si>
  <si>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</si>
  <si>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</si>
  <si>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</si>
  <si>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</si>
  <si>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</si>
  <si>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</si>
  <si>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</si>
  <si>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</si>
  <si>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</si>
  <si>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</si>
  <si>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</si>
  <si>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</si>
  <si>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</si>
  <si>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</si>
  <si>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</si>
  <si>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</si>
  <si>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</si>
  <si>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</si>
  <si>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</si>
  <si>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</si>
  <si>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</si>
  <si>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</si>
  <si>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</si>
  <si>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</si>
  <si>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</si>
  <si>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</si>
  <si>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</si>
  <si>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</si>
  <si>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</si>
  <si>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</si>
  <si>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</si>
  <si>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</si>
  <si>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</si>
  <si>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</si>
  <si>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</si>
  <si>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</si>
  <si>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</si>
  <si>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</si>
  <si>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</si>
  <si>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</si>
  <si>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</si>
  <si>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</si>
  <si>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</si>
  <si>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</si>
  <si>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</si>
  <si>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</si>
  <si>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</si>
  <si>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</si>
  <si>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</si>
  <si>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</si>
  <si>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</si>
  <si>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</si>
  <si>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</si>
  <si>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</si>
  <si>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</si>
  <si>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</si>
  <si>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</si>
  <si>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</si>
  <si>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</si>
  <si>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</si>
  <si>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</si>
  <si>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</si>
  <si>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</si>
  <si>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</si>
  <si>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</si>
  <si>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</si>
  <si>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</si>
  <si>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</si>
  <si>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</si>
  <si>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</si>
  <si>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</si>
  <si>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</si>
  <si>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</si>
  <si>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</si>
  <si>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</si>
  <si>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</si>
  <si>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</si>
  <si>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</si>
  <si>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</si>
  <si>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</si>
  <si>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</si>
  <si>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</si>
  <si>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</si>
  <si>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</si>
  <si>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</si>
  <si>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</si>
  <si>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</si>
  <si>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</si>
  <si>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</si>
  <si>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</si>
  <si>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</si>
  <si>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</si>
  <si>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</si>
  <si>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</si>
  <si>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</si>
  <si>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</si>
  <si>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</si>
  <si>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</si>
  <si>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</si>
  <si>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</si>
  <si>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</si>
  <si>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</si>
  <si>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</si>
  <si>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</si>
  <si>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</si>
  <si>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</si>
  <si>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</si>
  <si>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</si>
  <si>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</si>
  <si>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</si>
  <si>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</si>
  <si>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</si>
  <si>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</si>
  <si>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</si>
  <si>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</si>
  <si>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</si>
  <si>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</si>
  <si>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</si>
  <si>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</si>
  <si>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</si>
  <si>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</si>
  <si>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</si>
  <si>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</si>
  <si>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</si>
  <si>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</si>
  <si>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</si>
  <si>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</si>
  <si>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</si>
  <si>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</si>
  <si>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</si>
  <si>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</si>
  <si>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</si>
  <si>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</si>
  <si>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</si>
  <si>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</si>
  <si>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</si>
  <si>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</si>
  <si>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</si>
  <si>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</si>
  <si>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</si>
  <si>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</si>
  <si>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</si>
  <si>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</si>
  <si>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</si>
  <si>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</si>
  <si>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</si>
  <si>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</si>
  <si>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</si>
  <si>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</si>
  <si>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</si>
  <si>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</si>
  <si>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</si>
  <si>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</si>
  <si>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</si>
  <si>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</si>
  <si>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</si>
  <si>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</si>
  <si>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</si>
  <si>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</si>
  <si>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</si>
  <si>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</si>
  <si>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</si>
  <si>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</si>
  <si>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</si>
  <si>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</si>
  <si>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</si>
  <si>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</si>
  <si>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</si>
  <si>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</si>
  <si>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</si>
  <si>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</si>
  <si>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</si>
  <si>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</si>
  <si>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</si>
  <si>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</si>
  <si>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</si>
  <si>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</si>
  <si>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</si>
  <si>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</si>
  <si>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</si>
  <si>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</si>
  <si>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</si>
  <si>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</si>
  <si>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</si>
  <si>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</si>
  <si>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</si>
  <si>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</si>
  <si>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</si>
  <si>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</si>
  <si>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</si>
  <si>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</si>
  <si>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</si>
  <si>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</si>
  <si>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</si>
  <si>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</si>
  <si>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</si>
  <si>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</si>
  <si>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</si>
  <si>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</si>
  <si>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</si>
  <si>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</si>
  <si>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</si>
  <si>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</si>
  <si>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</si>
  <si>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</si>
  <si>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</si>
  <si>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</si>
  <si>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</si>
  <si>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</si>
  <si>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</si>
  <si>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</si>
  <si>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</si>
  <si>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</si>
  <si>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</si>
  <si>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</si>
  <si>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</si>
  <si>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</si>
  <si>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</si>
  <si>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</si>
  <si>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</si>
  <si>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</si>
  <si>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</si>
  <si>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</si>
  <si>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</si>
  <si>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</si>
  <si>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</si>
  <si>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</si>
  <si>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</si>
  <si>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</si>
  <si>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</si>
  <si>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</si>
  <si>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</si>
  <si>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</si>
  <si>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</si>
  <si>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</si>
  <si>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</si>
  <si>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</si>
  <si>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</si>
  <si>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</si>
  <si>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</si>
  <si>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</si>
  <si>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</si>
  <si>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</si>
  <si>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</si>
  <si>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</si>
  <si>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</si>
  <si>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</si>
  <si>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</si>
  <si>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</si>
  <si>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</si>
  <si>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</si>
  <si>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</si>
  <si>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</si>
  <si>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</si>
  <si>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</si>
  <si>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</si>
  <si>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</si>
  <si>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</si>
  <si>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</si>
  <si>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</si>
  <si>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</si>
  <si>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</si>
  <si>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</si>
  <si>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</si>
  <si>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</si>
  <si>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</si>
  <si>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</si>
  <si>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</si>
  <si>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</si>
  <si>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</si>
  <si>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</si>
  <si>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</si>
  <si>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</si>
  <si>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</si>
  <si>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</si>
  <si>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</si>
  <si>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</si>
  <si>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</si>
  <si>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</si>
  <si>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</si>
  <si>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</si>
  <si>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</si>
  <si>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</si>
  <si>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</si>
  <si>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</si>
  <si>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</si>
  <si>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</si>
  <si>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</si>
  <si>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</si>
  <si>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</si>
  <si>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</si>
  <si>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</si>
  <si>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</si>
  <si>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</si>
  <si>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</si>
  <si>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</si>
  <si>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</si>
  <si>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</si>
  <si>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</si>
  <si>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</si>
  <si>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</si>
  <si>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</si>
  <si>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</si>
  <si>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</si>
  <si>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</si>
  <si>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</si>
  <si>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</si>
  <si>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</si>
  <si>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</si>
  <si>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</si>
  <si>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</si>
  <si>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</si>
  <si>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</si>
  <si>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</si>
  <si>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</si>
  <si>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</si>
  <si>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</si>
  <si>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</si>
  <si>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</si>
  <si>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</si>
  <si>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</si>
  <si>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</si>
  <si>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</si>
  <si>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</si>
  <si>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</si>
  <si>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</si>
  <si>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</si>
  <si>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</si>
  <si>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</si>
  <si>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</si>
  <si>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</si>
  <si>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</si>
  <si>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</si>
  <si>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</si>
  <si>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</si>
  <si>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</si>
  <si>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</si>
  <si>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</si>
  <si>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</si>
  <si>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</si>
  <si>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</si>
  <si>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</si>
  <si>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</si>
  <si>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</si>
  <si>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</si>
  <si>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</si>
  <si>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</si>
  <si>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</si>
  <si>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</si>
  <si>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</si>
  <si>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</si>
  <si>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</si>
  <si>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</si>
  <si>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</si>
  <si>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</si>
  <si>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</si>
  <si>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</si>
  <si>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</si>
  <si>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</si>
  <si>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</si>
  <si>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</si>
  <si>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</si>
  <si>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</si>
  <si>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</si>
  <si>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</si>
  <si>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</si>
  <si>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</si>
  <si>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</si>
  <si>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</si>
  <si>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</si>
  <si>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</si>
  <si>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</si>
  <si>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</si>
  <si>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</si>
  <si>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</si>
  <si>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</si>
  <si>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</si>
  <si>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</si>
  <si>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</si>
  <si>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</si>
  <si>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</si>
  <si>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</si>
  <si>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</si>
  <si>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</si>
  <si>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</si>
  <si>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</si>
  <si>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</si>
  <si>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</si>
  <si>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</si>
  <si>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</si>
  <si>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</si>
  <si>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</si>
  <si>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</si>
  <si>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</si>
  <si>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</si>
  <si>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</si>
  <si>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</si>
  <si>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</si>
  <si>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</si>
  <si>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</si>
  <si>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</si>
  <si>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</si>
  <si>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</si>
  <si>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</si>
  <si>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</si>
  <si>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</si>
  <si>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</si>
  <si>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</si>
  <si>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</si>
  <si>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</si>
  <si>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</si>
  <si>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</si>
  <si>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</si>
  <si>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</si>
  <si>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</si>
  <si>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</si>
  <si>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</si>
  <si>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</si>
  <si>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</si>
  <si>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</si>
  <si>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</si>
  <si>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</si>
  <si>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</si>
  <si>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</si>
  <si>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</si>
  <si>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</si>
  <si>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</si>
  <si>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</si>
  <si>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</si>
  <si>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</si>
  <si>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</si>
  <si>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</si>
  <si>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</si>
  <si>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</si>
  <si>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</si>
  <si>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</si>
  <si>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</si>
  <si>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</si>
  <si>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</si>
  <si>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</si>
  <si>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</si>
  <si>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</si>
  <si>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</si>
  <si>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</si>
  <si>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</si>
  <si>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</si>
  <si>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</si>
  <si>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</si>
  <si>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</si>
  <si>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</si>
  <si>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</si>
  <si>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</si>
  <si>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</si>
  <si>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</si>
  <si>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</si>
  <si>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</si>
  <si>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</si>
  <si>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</si>
  <si>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</si>
  <si>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</si>
  <si>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</si>
  <si>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</si>
  <si>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</si>
  <si>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</si>
  <si>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</si>
  <si>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</si>
  <si>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</si>
  <si>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</si>
  <si>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</si>
  <si>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</si>
  <si>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</si>
  <si>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</si>
  <si>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</si>
  <si>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</si>
  <si>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</si>
  <si>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</si>
  <si>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</si>
  <si>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</si>
  <si>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</si>
  <si>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</si>
  <si>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</si>
  <si>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</si>
  <si>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</si>
  <si>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</si>
  <si>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</si>
  <si>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</si>
  <si>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</si>
  <si>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</si>
  <si>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</si>
  <si>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</si>
  <si>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</si>
  <si>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</si>
  <si>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</si>
  <si>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</si>
  <si>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</si>
  <si>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</si>
  <si>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</si>
  <si>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</si>
  <si>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</si>
  <si>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</si>
  <si>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</si>
  <si>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</si>
  <si>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</si>
  <si>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</si>
  <si>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</si>
  <si>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</si>
  <si>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</si>
  <si>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</si>
  <si>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</si>
  <si>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</si>
  <si>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</si>
  <si>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</si>
  <si>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</si>
  <si>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</si>
  <si>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</si>
  <si>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</si>
  <si>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</si>
  <si>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</si>
  <si>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</si>
  <si>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</si>
  <si>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</si>
  <si>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</si>
  <si>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</si>
  <si>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</si>
  <si>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</si>
  <si>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</si>
  <si>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</si>
  <si>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</si>
  <si>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</si>
  <si>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</si>
  <si>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</si>
  <si>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</si>
  <si>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</si>
  <si>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</si>
  <si>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</si>
  <si>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</si>
  <si>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</si>
  <si>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</si>
  <si>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</si>
  <si>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</si>
  <si>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</si>
  <si>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</si>
  <si>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</si>
  <si>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</si>
  <si>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</si>
  <si>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</si>
  <si>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</si>
  <si>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</si>
  <si>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</si>
  <si>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</si>
  <si>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</si>
  <si>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</si>
  <si>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</si>
  <si>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</si>
  <si>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</si>
  <si>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</si>
  <si>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</si>
  <si>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</si>
  <si>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</si>
  <si>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</si>
  <si>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</si>
  <si>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</si>
  <si>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</si>
  <si>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</si>
  <si>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</si>
  <si>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</si>
  <si>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</si>
  <si>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</si>
  <si>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</si>
  <si>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</si>
  <si>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</si>
  <si>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</si>
  <si>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</si>
  <si>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</si>
  <si>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</si>
  <si>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</si>
  <si>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</si>
  <si>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</si>
  <si>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</si>
  <si>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</si>
  <si>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</si>
  <si>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</si>
  <si>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</si>
  <si>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</si>
  <si>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</si>
  <si>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</si>
  <si>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</si>
  <si>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</si>
  <si>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</si>
  <si>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</si>
  <si>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</si>
  <si>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</si>
  <si>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</si>
  <si>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</si>
  <si>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</si>
  <si>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</si>
  <si>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</si>
  <si>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</si>
  <si>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</si>
  <si>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</si>
  <si>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</si>
  <si>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</si>
  <si>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</si>
  <si>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</si>
  <si>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</si>
  <si>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</si>
  <si>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</si>
  <si>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</si>
  <si>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</si>
  <si>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</si>
  <si>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</si>
  <si>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</si>
  <si>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</si>
  <si>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</si>
  <si>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</si>
  <si>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</si>
  <si>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</si>
  <si>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</si>
  <si>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</si>
  <si>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</si>
  <si>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</si>
  <si>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</si>
  <si>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</si>
  <si>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</si>
  <si>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</si>
  <si>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</si>
  <si>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</si>
  <si>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</si>
  <si>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</si>
  <si>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</si>
  <si>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</si>
  <si>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</si>
  <si>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</si>
  <si>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</si>
  <si>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</si>
  <si>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</si>
  <si>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</si>
  <si>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</si>
  <si>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</si>
  <si>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</si>
  <si>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</si>
  <si>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</si>
  <si>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</si>
  <si>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</si>
  <si>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</si>
  <si>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</si>
  <si>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</si>
  <si>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</si>
  <si>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</si>
  <si>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</si>
  <si>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</si>
  <si>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</si>
  <si>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</si>
  <si>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</si>
  <si>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</si>
  <si>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</si>
  <si>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</si>
  <si>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</si>
  <si>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</si>
  <si>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</si>
  <si>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</si>
  <si>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</si>
  <si>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</si>
  <si>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</si>
  <si>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</si>
  <si>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</si>
  <si>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</si>
  <si>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</si>
  <si>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</si>
  <si>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</si>
  <si>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</si>
  <si>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</si>
  <si>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</si>
  <si>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</si>
  <si>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</si>
  <si>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</si>
  <si>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</si>
  <si>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</si>
  <si>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</si>
  <si>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</si>
  <si>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</si>
  <si>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</si>
  <si>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</si>
  <si>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</si>
  <si>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</si>
  <si>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</si>
  <si>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</si>
  <si>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</si>
  <si>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</si>
  <si>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</si>
  <si>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</si>
  <si>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</si>
  <si>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</si>
  <si>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</si>
  <si>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</si>
  <si>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</si>
  <si>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</si>
  <si>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</si>
  <si>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</si>
  <si>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</si>
  <si>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</si>
  <si>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</si>
  <si>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</si>
  <si>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</si>
  <si>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</si>
  <si>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</si>
  <si>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</si>
  <si>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</si>
  <si>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</si>
  <si>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</si>
  <si>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</si>
  <si>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</si>
  <si>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</si>
  <si>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</si>
  <si>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</si>
  <si>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</si>
  <si>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</si>
  <si>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</si>
  <si>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</si>
  <si>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</si>
  <si>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</si>
  <si>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</si>
  <si>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</si>
  <si>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</si>
  <si>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</si>
  <si>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</si>
  <si>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</si>
  <si>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</si>
  <si>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</si>
  <si>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</si>
  <si>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</si>
  <si>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</si>
  <si>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</si>
  <si>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</si>
  <si>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</si>
  <si>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</si>
  <si>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</si>
  <si>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</si>
  <si>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</si>
  <si>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</si>
  <si>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</si>
  <si>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</si>
  <si>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</si>
  <si>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</si>
  <si>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</si>
  <si>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</si>
  <si>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</si>
  <si>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</si>
  <si>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</si>
  <si>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</si>
  <si>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</si>
  <si>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</si>
  <si>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</si>
  <si>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</si>
  <si>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</si>
  <si>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</si>
  <si>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</si>
  <si>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</si>
  <si>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</si>
  <si>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</si>
  <si>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</si>
  <si>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</si>
  <si>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</si>
  <si>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</si>
  <si>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</si>
  <si>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</si>
  <si>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</si>
  <si>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</si>
  <si>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</si>
  <si>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</si>
  <si>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</si>
  <si>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</si>
  <si>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</si>
  <si>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</si>
  <si>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</si>
  <si>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</si>
  <si>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</si>
  <si>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</si>
  <si>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</si>
  <si>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</si>
  <si>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</si>
  <si>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</si>
  <si>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</si>
  <si>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</si>
  <si>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</si>
  <si>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</si>
  <si>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</si>
  <si>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</si>
  <si>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</si>
  <si>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</si>
  <si>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</si>
  <si>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</si>
  <si>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</si>
  <si>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</si>
  <si>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</si>
  <si>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</si>
  <si>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</si>
  <si>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</si>
  <si>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</si>
  <si>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</si>
  <si>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</si>
  <si>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</si>
  <si>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</si>
  <si>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</si>
  <si>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</si>
  <si>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</si>
  <si>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</si>
  <si>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</si>
  <si>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</si>
  <si>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</si>
  <si>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</si>
  <si>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</si>
  <si>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</si>
  <si>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</si>
  <si>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</si>
  <si>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</si>
  <si>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</si>
  <si>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</si>
  <si>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</si>
  <si>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</si>
  <si>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</si>
  <si>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</si>
  <si>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</si>
  <si>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</si>
  <si>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</si>
  <si>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</si>
  <si>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</si>
  <si>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</si>
  <si>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</si>
  <si>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</si>
  <si>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</si>
  <si>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</si>
  <si>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</si>
  <si>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</si>
  <si>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</si>
  <si>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</si>
  <si>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</si>
  <si>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</si>
  <si>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</si>
  <si>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</si>
  <si>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</si>
  <si>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</si>
  <si>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</si>
  <si>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</si>
  <si>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</si>
  <si>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</si>
  <si>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</si>
  <si>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</si>
  <si>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</si>
  <si>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</si>
  <si>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</si>
  <si>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</si>
  <si>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</si>
  <si>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</si>
  <si>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</si>
  <si>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</si>
  <si>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</si>
  <si>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</si>
  <si>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</si>
  <si>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</si>
  <si>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</si>
  <si>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</si>
  <si>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</si>
  <si>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</si>
  <si>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</si>
  <si>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</si>
  <si>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</si>
  <si>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</si>
  <si>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</si>
  <si>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</si>
  <si>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</si>
  <si>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</si>
  <si>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</si>
  <si>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</si>
  <si>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</si>
  <si>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</si>
  <si>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</si>
  <si>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</si>
  <si>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</si>
  <si>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</si>
  <si>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</si>
  <si>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</si>
  <si>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</si>
  <si>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</si>
  <si>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</si>
  <si>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</si>
  <si>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</si>
  <si>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</si>
  <si>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</si>
  <si>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</si>
  <si>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</si>
  <si>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</si>
  <si>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</si>
  <si>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</si>
  <si>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</si>
  <si>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</si>
  <si>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</si>
  <si>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</si>
  <si>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</si>
  <si>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</si>
  <si>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</si>
  <si>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</si>
  <si>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</si>
  <si>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</si>
  <si>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</si>
  <si>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</si>
  <si>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</si>
  <si>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</si>
  <si>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</si>
  <si>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</si>
  <si>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</si>
  <si>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</si>
  <si>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</si>
  <si>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</si>
  <si>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</si>
  <si>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</si>
  <si>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</si>
  <si>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</si>
  <si>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</si>
  <si>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</si>
  <si>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</si>
  <si>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</si>
  <si>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</si>
  <si>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</si>
  <si>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</si>
  <si>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</si>
  <si>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</si>
  <si>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</si>
  <si>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</si>
  <si>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</si>
  <si>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</si>
  <si>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</si>
  <si>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</si>
  <si>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</si>
  <si>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</si>
  <si>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</si>
  <si>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</si>
  <si>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</si>
  <si>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</si>
  <si>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</si>
  <si>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</si>
  <si>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</si>
  <si>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</si>
  <si>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</si>
  <si>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</si>
  <si>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</si>
  <si>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</si>
  <si>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</si>
  <si>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</si>
  <si>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</si>
  <si>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</si>
  <si>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</si>
  <si>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</si>
  <si>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</si>
  <si>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</si>
  <si>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</si>
  <si>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</si>
  <si>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</si>
  <si>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</si>
  <si>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</si>
  <si>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</si>
  <si>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</si>
  <si>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</si>
  <si>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</si>
  <si>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</si>
  <si>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</si>
  <si>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</si>
  <si>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</si>
  <si>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</si>
  <si>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</si>
  <si>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</si>
  <si>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</si>
  <si>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</si>
  <si>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</si>
  <si>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</si>
  <si>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</si>
  <si>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</si>
  <si>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</si>
  <si>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</si>
  <si>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</si>
  <si>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</si>
  <si>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</si>
  <si>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</si>
  <si>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</si>
  <si>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</si>
  <si>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</si>
  <si>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</si>
  <si>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</si>
  <si>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</si>
  <si>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</si>
  <si>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</si>
  <si>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</si>
  <si>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</si>
  <si>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</si>
  <si>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</si>
  <si>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</si>
  <si>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</si>
  <si>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</si>
  <si>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</si>
  <si>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</si>
  <si>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</si>
  <si>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</si>
  <si>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</si>
  <si>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</si>
  <si>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</si>
  <si>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</si>
  <si>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</si>
  <si>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</si>
  <si>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</si>
  <si>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</si>
  <si>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</si>
  <si>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</si>
  <si>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</si>
  <si>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</si>
  <si>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</si>
  <si>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</si>
  <si>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</si>
  <si>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</si>
  <si>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</si>
  <si>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</si>
  <si>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</si>
  <si>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</si>
  <si>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</si>
  <si>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</si>
  <si>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</si>
  <si>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</si>
  <si>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</si>
  <si>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</si>
  <si>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</si>
  <si>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</si>
  <si>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</si>
  <si>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</si>
  <si>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</si>
  <si>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</si>
  <si>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</si>
  <si>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</si>
  <si>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</si>
  <si>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</si>
  <si>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</si>
  <si>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</si>
  <si>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</si>
  <si>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</si>
  <si>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</si>
  <si>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</si>
  <si>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</si>
  <si>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</si>
  <si>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</si>
  <si>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</si>
  <si>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</si>
  <si>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</si>
  <si>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</si>
  <si>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</si>
  <si>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</si>
  <si>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</si>
  <si>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</si>
  <si>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</si>
  <si>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</si>
  <si>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</si>
  <si>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</si>
  <si>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</si>
  <si>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</si>
  <si>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</si>
  <si>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</si>
  <si>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</si>
  <si>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</si>
  <si>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</si>
  <si>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</si>
  <si>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</si>
  <si>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</si>
  <si>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</si>
  <si>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</si>
  <si>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</si>
  <si>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</si>
  <si>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</si>
  <si>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</si>
  <si>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</si>
  <si>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</si>
  <si>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</si>
  <si>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</si>
  <si>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</si>
  <si>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</si>
  <si>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</si>
  <si>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</si>
  <si>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</si>
  <si>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</si>
  <si>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</si>
  <si>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</si>
  <si>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</si>
  <si>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</si>
  <si>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</si>
  <si>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</si>
  <si>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</si>
  <si>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</si>
  <si>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</si>
  <si>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</si>
  <si>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</si>
  <si>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</si>
  <si>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</si>
  <si>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</si>
  <si>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</si>
  <si>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</si>
  <si>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</si>
  <si>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</si>
  <si>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</si>
  <si>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</si>
  <si>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</si>
  <si>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</si>
  <si>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</si>
  <si>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</si>
  <si>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</si>
  <si>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</si>
  <si>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</si>
  <si>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</si>
  <si>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</si>
  <si>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</si>
  <si>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</si>
  <si>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</si>
  <si>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</si>
  <si>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</si>
  <si>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</si>
  <si>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</si>
  <si>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</si>
  <si>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</si>
  <si>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</si>
  <si>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</si>
  <si>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</si>
  <si>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</si>
  <si>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</si>
  <si>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</si>
  <si>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</si>
  <si>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</si>
  <si>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</si>
  <si>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</si>
  <si>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</si>
  <si>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</si>
  <si>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</si>
  <si>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</si>
  <si>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</si>
  <si>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</si>
  <si>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</si>
  <si>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</si>
  <si>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</si>
  <si>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</si>
  <si>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</si>
  <si>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</si>
  <si>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</si>
  <si>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</si>
  <si>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</si>
  <si>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</si>
  <si>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</si>
  <si>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</si>
  <si>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</si>
  <si>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</si>
  <si>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</si>
  <si>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</si>
  <si>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</si>
  <si>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</si>
  <si>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</si>
  <si>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</si>
  <si>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</si>
  <si>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</si>
  <si>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</si>
  <si>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</si>
  <si>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</si>
  <si>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</si>
  <si>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</si>
  <si>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</si>
  <si>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</si>
  <si>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</si>
  <si>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</si>
  <si>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</si>
  <si>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</si>
  <si>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</si>
  <si>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</si>
  <si>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</si>
  <si>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</si>
  <si>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</si>
  <si>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</si>
  <si>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</si>
  <si>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</si>
  <si>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</si>
  <si>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</si>
  <si>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</si>
  <si>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</si>
  <si>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</si>
  <si>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</si>
  <si>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</si>
  <si>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</si>
  <si>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</si>
  <si>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</si>
  <si>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</si>
  <si>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</si>
  <si>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</si>
  <si>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</si>
  <si>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</si>
  <si>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</si>
  <si>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</si>
  <si>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</si>
  <si>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</si>
  <si>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</si>
  <si>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</si>
  <si>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</si>
  <si>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</si>
  <si>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</si>
  <si>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</si>
  <si>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</si>
  <si>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</si>
  <si>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</si>
  <si>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</si>
  <si>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</si>
  <si>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</si>
  <si>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</si>
  <si>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</si>
  <si>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</si>
  <si>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</si>
  <si>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</si>
  <si>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</si>
  <si>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</si>
  <si>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</si>
  <si>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</si>
  <si>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</si>
  <si>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</si>
  <si>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</si>
  <si>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</si>
  <si>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</si>
  <si>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</si>
  <si>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</si>
  <si>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</si>
  <si>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</si>
  <si>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</si>
  <si>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</si>
  <si>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</si>
  <si>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</si>
  <si>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</si>
  <si>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</si>
  <si>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</si>
  <si>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</si>
  <si>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</si>
  <si>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</si>
  <si>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</si>
  <si>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</si>
  <si>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</si>
  <si>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</si>
  <si>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</si>
  <si>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</si>
  <si>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</si>
  <si>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</si>
  <si>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</si>
  <si>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</si>
  <si>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</si>
  <si>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</si>
  <si>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</si>
  <si>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</si>
  <si>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</si>
  <si>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</si>
  <si>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</si>
  <si>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</si>
  <si>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</si>
  <si>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</si>
  <si>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</si>
  <si>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</si>
  <si>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</si>
  <si>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</si>
  <si>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</si>
  <si>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</si>
  <si>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</si>
  <si>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</si>
  <si>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</si>
  <si>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</si>
  <si>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</si>
  <si>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</si>
  <si>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</si>
  <si>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</si>
  <si>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</si>
  <si>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</si>
  <si>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</si>
  <si>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</si>
  <si>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</si>
  <si>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</si>
  <si>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</si>
  <si>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</si>
  <si>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</si>
  <si>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</si>
  <si>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</si>
  <si>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</si>
  <si>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</si>
  <si>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</si>
  <si>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</si>
  <si>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</si>
  <si>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</si>
  <si>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</si>
  <si>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</si>
  <si>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</si>
  <si>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</si>
  <si>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</si>
  <si>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</si>
  <si>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</si>
  <si>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</si>
  <si>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</si>
  <si>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</si>
  <si>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</si>
  <si>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</si>
  <si>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</si>
  <si>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</si>
  <si>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</si>
  <si>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</si>
  <si>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</si>
  <si>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</si>
  <si>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</si>
  <si>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</si>
  <si>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</si>
  <si>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</si>
  <si>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</si>
  <si>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</si>
  <si>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</si>
  <si>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</si>
  <si>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</si>
  <si>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</si>
  <si>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</si>
  <si>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</si>
  <si>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</si>
  <si>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</si>
  <si>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</si>
  <si>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</si>
  <si>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</si>
  <si>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</si>
  <si>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</si>
  <si>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</si>
  <si>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</si>
  <si>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</si>
  <si>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</si>
  <si>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</si>
  <si>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</si>
  <si>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</si>
  <si>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</si>
  <si>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</si>
  <si>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</si>
  <si>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</si>
  <si>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</si>
  <si>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</si>
  <si>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</si>
  <si>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</si>
  <si>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</si>
  <si>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</si>
  <si>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</si>
  <si>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</si>
  <si>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</si>
  <si>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</si>
  <si>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</si>
  <si>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</si>
  <si>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</si>
  <si>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</si>
  <si>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</si>
  <si>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</si>
  <si>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</si>
  <si>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</si>
  <si>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</si>
  <si>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</si>
  <si>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</si>
  <si>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</si>
  <si>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</si>
  <si>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</si>
  <si>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</si>
  <si>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</si>
  <si>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</si>
  <si>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</si>
  <si>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</si>
  <si>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</si>
  <si>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</si>
  <si>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</si>
  <si>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</si>
  <si>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</si>
  <si>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</si>
  <si>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</si>
  <si>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</si>
  <si>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</si>
  <si>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</si>
  <si>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</si>
  <si>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</si>
  <si>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</si>
  <si>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</si>
  <si>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</si>
  <si>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</si>
  <si>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</si>
  <si>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</si>
  <si>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</si>
  <si>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</si>
  <si>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</si>
  <si>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</si>
  <si>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</si>
  <si>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</si>
  <si>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</si>
  <si>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</si>
  <si>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</si>
  <si>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</si>
  <si>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</si>
  <si>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</si>
  <si>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</si>
  <si>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</si>
  <si>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</si>
  <si>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</si>
  <si>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</si>
  <si>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</si>
  <si>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</si>
  <si>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</si>
  <si>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</si>
  <si>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</si>
  <si>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</si>
  <si>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</si>
  <si>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</si>
  <si>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</si>
  <si>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</si>
  <si>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</si>
  <si>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</si>
  <si>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</si>
  <si>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</si>
  <si>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</si>
  <si>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</si>
  <si>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</si>
  <si>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</si>
  <si>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</si>
  <si>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</si>
  <si>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</si>
  <si>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</si>
  <si>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</si>
  <si>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</si>
  <si>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</si>
  <si>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</si>
  <si>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</si>
  <si>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</si>
  <si>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</si>
  <si>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</si>
  <si>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</si>
  <si>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</si>
  <si>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</si>
  <si>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</si>
  <si>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</si>
  <si>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</si>
  <si>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</si>
  <si>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</si>
  <si>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</si>
  <si>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</si>
  <si>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</si>
  <si>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</si>
  <si>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</si>
  <si>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</si>
  <si>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</si>
  <si>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</si>
  <si>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</si>
  <si>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</si>
  <si>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</si>
  <si>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</si>
  <si>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</si>
  <si>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</si>
  <si>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</si>
  <si>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</si>
  <si>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</si>
  <si>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</si>
  <si>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</si>
  <si>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</si>
  <si>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</si>
  <si>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</si>
  <si>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</si>
  <si>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</si>
  <si>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</si>
  <si>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</si>
  <si>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</si>
  <si>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</si>
  <si>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</si>
  <si>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</si>
  <si>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</si>
  <si>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</si>
  <si>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</si>
  <si>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</si>
  <si>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</si>
  <si>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</si>
  <si>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</si>
  <si>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</si>
  <si>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</si>
  <si>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</si>
  <si>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</si>
  <si>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</si>
  <si>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</si>
  <si>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</si>
  <si>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</si>
  <si>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</si>
  <si>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</si>
  <si>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</si>
  <si>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</si>
  <si>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</si>
  <si>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</si>
  <si>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</si>
  <si>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</si>
  <si>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</si>
  <si>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</si>
  <si>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</si>
  <si>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</si>
  <si>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</si>
  <si>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</si>
  <si>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</si>
  <si>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</si>
  <si>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</si>
  <si>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</si>
  <si>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</si>
  <si>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</si>
  <si>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</si>
  <si>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</si>
  <si>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</si>
  <si>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</si>
  <si>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</si>
  <si>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</si>
  <si>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</si>
  <si>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</si>
  <si>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</si>
  <si>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</si>
  <si>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</si>
  <si>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</si>
  <si>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</si>
  <si>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</si>
  <si>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</si>
  <si>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</si>
  <si>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</si>
  <si>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</si>
  <si>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</si>
  <si>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</si>
  <si>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</si>
  <si>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</si>
  <si>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</si>
  <si>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</si>
  <si>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</si>
  <si>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</si>
  <si>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</si>
  <si>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</si>
  <si>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</si>
  <si>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</si>
  <si>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</si>
  <si>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</si>
  <si>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</si>
  <si>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</si>
  <si>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</si>
  <si>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</si>
  <si>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</si>
  <si>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</si>
  <si>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</si>
  <si>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</si>
  <si>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</si>
  <si>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</si>
  <si>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</si>
  <si>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</si>
  <si>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</si>
  <si>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</si>
  <si>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</si>
  <si>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</si>
  <si>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</si>
  <si>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</si>
  <si>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</si>
  <si>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</si>
  <si>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</si>
  <si>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</si>
  <si>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</si>
  <si>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</si>
  <si>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</si>
  <si>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</si>
  <si>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</si>
  <si>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</si>
  <si>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</si>
  <si>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</si>
  <si>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</si>
  <si>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</si>
  <si>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</si>
  <si>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</si>
  <si>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</si>
  <si>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</si>
  <si>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</si>
  <si>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</si>
  <si>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</si>
  <si>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</si>
  <si>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</si>
  <si>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</si>
  <si>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</si>
  <si>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</si>
  <si>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</si>
  <si>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</si>
  <si>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</si>
  <si>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</si>
  <si>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</si>
  <si>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</si>
  <si>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</si>
  <si>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</si>
  <si>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</si>
  <si>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</si>
  <si>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</si>
  <si>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</si>
  <si>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</si>
  <si>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</si>
  <si>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</si>
  <si>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</si>
  <si>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</si>
  <si>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</si>
  <si>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</si>
  <si>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</si>
  <si>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</si>
  <si>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</si>
  <si>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</si>
  <si>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</si>
  <si>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</si>
  <si>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</si>
  <si>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</si>
  <si>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</si>
  <si>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</si>
  <si>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</si>
  <si>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</si>
  <si>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</si>
  <si>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</si>
  <si>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</si>
  <si>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</si>
  <si>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</si>
  <si>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</si>
  <si>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</si>
  <si>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</si>
  <si>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</si>
  <si>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</si>
  <si>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</si>
  <si>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</si>
  <si>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</si>
  <si>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</si>
  <si>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</si>
  <si>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</si>
  <si>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</si>
  <si>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</si>
  <si>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</si>
  <si>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</si>
  <si>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</si>
  <si>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</si>
  <si>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</si>
  <si>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</si>
  <si>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</si>
  <si>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</si>
  <si>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</si>
  <si>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</si>
  <si>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</si>
  <si>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</si>
  <si>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</si>
  <si>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</si>
  <si>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</si>
  <si>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</si>
  <si>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</si>
  <si>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</si>
  <si>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</si>
  <si>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</si>
  <si>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</si>
  <si>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</si>
  <si>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</si>
  <si>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</si>
  <si>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</si>
  <si>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</si>
  <si>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</si>
  <si>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</si>
  <si>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</si>
  <si>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</si>
  <si>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</si>
  <si>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</si>
  <si>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</si>
  <si>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</si>
  <si>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</si>
  <si>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</si>
  <si>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</si>
  <si>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</si>
  <si>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</si>
  <si>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</si>
  <si>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</si>
  <si>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</si>
  <si>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</si>
  <si>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</si>
  <si>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</si>
  <si>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</si>
  <si>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</si>
  <si>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</si>
  <si>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</si>
  <si>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</si>
  <si>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</si>
  <si>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</si>
  <si>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</si>
  <si>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</si>
  <si>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</si>
  <si>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</si>
  <si>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</si>
  <si>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</si>
  <si>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</si>
  <si>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</si>
  <si>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</si>
  <si>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</si>
  <si>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</si>
  <si>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</si>
  <si>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</si>
  <si>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</si>
  <si>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</si>
  <si>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</si>
  <si>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</si>
  <si>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</si>
  <si>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</si>
  <si>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</si>
  <si>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</si>
  <si>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</si>
  <si>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</si>
  <si>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</si>
  <si>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</si>
  <si>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</si>
  <si>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</si>
  <si>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</si>
  <si>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</si>
  <si>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</si>
  <si>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</si>
  <si>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</si>
  <si>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</si>
  <si>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</si>
  <si>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</si>
  <si>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</si>
  <si>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</si>
  <si>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</si>
  <si>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</si>
  <si>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</si>
  <si>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</si>
  <si>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</si>
  <si>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</si>
  <si>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</si>
  <si>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</si>
  <si>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</si>
  <si>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</si>
  <si>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</si>
  <si>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</si>
  <si>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</si>
  <si>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</si>
  <si>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</si>
  <si>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</si>
  <si>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</si>
  <si>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</si>
  <si>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</si>
  <si>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</si>
  <si>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</si>
  <si>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</si>
  <si>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</si>
  <si>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</si>
  <si>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</si>
  <si>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</si>
  <si>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</si>
  <si>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</si>
  <si>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</si>
  <si>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</si>
  <si>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</si>
  <si>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</si>
  <si>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</si>
  <si>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</si>
  <si>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</si>
  <si>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</si>
  <si>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</si>
  <si>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</si>
  <si>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</si>
  <si>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</si>
  <si>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</si>
  <si>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</si>
  <si>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</si>
  <si>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</si>
  <si>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</si>
  <si>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</si>
  <si>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</si>
  <si>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</si>
  <si>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</si>
  <si>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</si>
  <si>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</si>
  <si>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</si>
  <si>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</si>
  <si>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</si>
  <si>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</si>
  <si>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</si>
  <si>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</si>
  <si>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</si>
  <si>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</si>
  <si>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</si>
  <si>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</si>
  <si>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</si>
  <si>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</si>
  <si>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</si>
  <si>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</si>
  <si>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</si>
  <si>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</si>
  <si>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</si>
  <si>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</si>
  <si>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</si>
  <si>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</si>
  <si>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</si>
  <si>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</si>
  <si>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</si>
  <si>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</si>
  <si>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</si>
  <si>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</si>
  <si>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</si>
  <si>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</si>
  <si>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</si>
  <si>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</si>
  <si>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</si>
  <si>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</si>
  <si>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</si>
  <si>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</si>
  <si>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</si>
  <si>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</si>
  <si>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</si>
  <si>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</si>
  <si>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</si>
  <si>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</si>
  <si>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</si>
  <si>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</si>
  <si>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</si>
  <si>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</si>
  <si>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</si>
  <si>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</si>
  <si>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</si>
  <si>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</si>
  <si>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</si>
  <si>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</si>
  <si>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</si>
  <si>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</si>
  <si>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</si>
  <si>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</si>
  <si>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</si>
  <si>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</si>
  <si>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</si>
  <si>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</si>
  <si>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</si>
  <si>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</si>
  <si>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</si>
  <si>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</si>
  <si>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</si>
  <si>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</si>
  <si>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</si>
  <si>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</si>
  <si>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</si>
  <si>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</si>
  <si>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</si>
  <si>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</si>
  <si>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</si>
  <si>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</si>
  <si>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</si>
  <si>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</si>
  <si>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</si>
  <si>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</si>
  <si>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</si>
  <si>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</si>
  <si>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</si>
  <si>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</si>
  <si>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</si>
  <si>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</si>
  <si>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</si>
  <si>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</si>
  <si>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</si>
  <si>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</si>
  <si>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</si>
  <si>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</si>
  <si>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</si>
  <si>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</si>
  <si>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</si>
  <si>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</si>
  <si>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</si>
  <si>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</si>
  <si>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</si>
  <si>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</si>
  <si>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</si>
  <si>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</si>
  <si>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</si>
  <si>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</si>
  <si>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</si>
  <si>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</si>
  <si>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</si>
  <si>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</si>
  <si>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</si>
  <si>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</si>
  <si>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</si>
  <si>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</si>
  <si>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</si>
  <si>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</si>
  <si>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</si>
  <si>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</si>
  <si>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</si>
  <si>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</si>
  <si>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</si>
  <si>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</si>
  <si>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</si>
  <si>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</si>
  <si>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</si>
  <si>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</si>
  <si>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</si>
  <si>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</si>
  <si>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</si>
  <si>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</si>
  <si>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</si>
  <si>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</si>
  <si>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</si>
  <si>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</si>
  <si>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</si>
  <si>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</si>
  <si>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</si>
  <si>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</si>
  <si>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</si>
  <si>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</si>
  <si>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</si>
  <si>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</si>
  <si>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</si>
  <si>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</si>
  <si>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</si>
  <si>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</si>
  <si>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</si>
  <si>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</si>
  <si>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</si>
  <si>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</si>
  <si>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</si>
  <si>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</si>
  <si>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</si>
  <si>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</si>
  <si>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</si>
  <si>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</si>
  <si>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</si>
  <si>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</si>
  <si>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</si>
  <si>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</si>
  <si>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</si>
  <si>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</si>
  <si>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</si>
  <si>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</si>
  <si>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</si>
  <si>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</si>
  <si>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</si>
  <si>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</si>
  <si>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</si>
  <si>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</si>
  <si>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</si>
  <si>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</si>
  <si>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</si>
  <si>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</si>
  <si>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</si>
  <si>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</si>
  <si>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</si>
  <si>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</si>
  <si>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</si>
  <si>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</si>
  <si>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</si>
  <si>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</si>
  <si>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</si>
  <si>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</si>
  <si>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</si>
  <si>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</si>
  <si>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</si>
  <si>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</si>
  <si>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</si>
  <si>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</si>
  <si>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</si>
  <si>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</si>
  <si>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</si>
  <si>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</si>
  <si>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</si>
  <si>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</si>
  <si>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</si>
  <si>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</si>
  <si>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</si>
  <si>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</si>
  <si>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</si>
  <si>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</si>
  <si>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</si>
  <si>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</si>
  <si>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</si>
  <si>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</si>
  <si>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</si>
  <si>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</si>
  <si>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</si>
  <si>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</si>
  <si>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</si>
  <si>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</si>
  <si>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</si>
  <si>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</si>
  <si>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</si>
  <si>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</si>
  <si>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</si>
  <si>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</si>
  <si>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</si>
  <si>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</si>
  <si>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</si>
  <si>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</si>
  <si>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</si>
  <si>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</si>
  <si>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</si>
  <si>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</si>
  <si>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</si>
  <si>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</si>
  <si>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</si>
  <si>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</si>
  <si>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</si>
  <si>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</si>
  <si>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</si>
  <si>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</si>
  <si>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</si>
  <si>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</si>
  <si>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</si>
  <si>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</si>
  <si>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</si>
  <si>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</si>
  <si>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</si>
  <si>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</si>
  <si>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</si>
  <si>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</si>
  <si>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</si>
  <si>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</si>
  <si>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</si>
  <si>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</si>
  <si>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</si>
  <si>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</si>
  <si>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</si>
  <si>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</si>
  <si>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</si>
  <si>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</si>
  <si>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</si>
  <si>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</si>
  <si>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</si>
  <si>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</si>
  <si>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</si>
  <si>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</si>
  <si>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</si>
  <si>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</si>
  <si>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</si>
  <si>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</si>
  <si>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</si>
  <si>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</si>
  <si>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</si>
  <si>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</si>
  <si>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</si>
  <si>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</si>
  <si>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</si>
  <si>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</si>
  <si>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</si>
  <si>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</si>
  <si>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</si>
  <si>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</si>
  <si>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</si>
  <si>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</si>
  <si>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</si>
  <si>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</si>
  <si>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</si>
  <si>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</si>
  <si>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</si>
  <si>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</si>
  <si>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</si>
  <si>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</si>
  <si>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</si>
  <si>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</si>
  <si>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</si>
  <si>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</si>
  <si>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</si>
  <si>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</si>
  <si>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</si>
  <si>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</si>
  <si>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</si>
  <si>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</si>
  <si>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</si>
  <si>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</si>
  <si>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</si>
  <si>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</si>
  <si>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</si>
  <si>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</si>
  <si>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</si>
  <si>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</si>
  <si>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</si>
  <si>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</si>
  <si>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</si>
  <si>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</si>
  <si>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</si>
  <si>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</si>
  <si>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</si>
  <si>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</si>
  <si>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</si>
  <si>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</si>
  <si>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</si>
  <si>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</si>
  <si>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</si>
  <si>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</si>
  <si>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</si>
  <si>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</si>
  <si>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</si>
  <si>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</si>
  <si>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</si>
  <si>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</si>
  <si>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</si>
  <si>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</si>
  <si>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</si>
  <si>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</si>
  <si>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</si>
  <si>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</si>
  <si>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</si>
  <si>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</si>
  <si>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</si>
  <si>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</si>
  <si>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</si>
  <si>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</si>
  <si>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</si>
  <si>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</si>
  <si>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</si>
  <si>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</si>
  <si>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</si>
  <si>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</si>
  <si>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</si>
  <si>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</si>
  <si>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</si>
  <si>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</si>
  <si>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</si>
  <si>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</si>
  <si>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</si>
  <si>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</si>
  <si>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</si>
  <si>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</si>
  <si>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</si>
  <si>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</si>
  <si>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</si>
  <si>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</si>
  <si>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</si>
  <si>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</si>
  <si>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</si>
  <si>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</si>
  <si>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</si>
  <si>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</si>
  <si>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</si>
  <si>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</si>
  <si>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</si>
  <si>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</si>
  <si>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</si>
  <si>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</si>
  <si>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</si>
  <si>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</si>
  <si>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</si>
  <si>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</si>
  <si>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</si>
  <si>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</si>
  <si>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</si>
  <si>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</si>
  <si>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</si>
  <si>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</si>
  <si>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</si>
  <si>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</si>
  <si>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</si>
  <si>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</si>
  <si>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</si>
  <si>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</si>
  <si>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</si>
  <si>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</si>
  <si>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</si>
  <si>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</si>
  <si>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</si>
  <si>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</si>
  <si>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</si>
  <si>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</si>
  <si>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</si>
  <si>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</si>
  <si>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</si>
  <si>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</si>
  <si>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</si>
  <si>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</si>
  <si>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</si>
  <si>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</si>
  <si>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</si>
  <si>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</si>
  <si>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</si>
  <si>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</si>
  <si>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</si>
  <si>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</si>
  <si>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</si>
  <si>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</si>
  <si>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</si>
  <si>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</si>
  <si>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</si>
  <si>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</si>
  <si>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</si>
  <si>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</si>
  <si>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</si>
  <si>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</si>
  <si>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</si>
  <si>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</si>
  <si>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</si>
  <si>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</si>
  <si>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</si>
  <si>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</si>
  <si>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</si>
  <si>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</si>
  <si>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</si>
  <si>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</si>
  <si>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</si>
  <si>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</si>
  <si>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</si>
  <si>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</si>
  <si>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</si>
  <si>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</si>
  <si>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</si>
  <si>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</si>
  <si>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</si>
  <si>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</si>
  <si>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</si>
  <si>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</si>
  <si>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</si>
  <si>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</si>
  <si>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</si>
  <si>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</si>
  <si>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</si>
  <si>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</si>
  <si>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</si>
  <si>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</si>
  <si>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</si>
  <si>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</si>
  <si>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</si>
  <si>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</si>
  <si>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</si>
  <si>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</si>
  <si>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</si>
  <si>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</si>
  <si>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</si>
  <si>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</si>
  <si>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</si>
  <si>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</si>
  <si>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</si>
  <si>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</si>
  <si>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</si>
  <si>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</si>
  <si>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</si>
  <si>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</si>
  <si>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</si>
  <si>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</si>
  <si>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</si>
  <si>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</si>
  <si>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</si>
  <si>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</si>
  <si>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</si>
  <si>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</si>
  <si>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</si>
  <si>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</si>
  <si>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</si>
  <si>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</si>
  <si>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</si>
  <si>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</si>
  <si>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</si>
  <si>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</si>
  <si>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</si>
  <si>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</si>
  <si>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</si>
  <si>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</si>
  <si>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</si>
  <si>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</si>
  <si>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</si>
  <si>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</si>
  <si>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</si>
  <si>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</si>
  <si>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</si>
  <si>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</si>
  <si>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</si>
  <si>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</si>
  <si>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</si>
  <si>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</si>
  <si>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</si>
  <si>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</si>
  <si>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</si>
  <si>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</si>
  <si>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</si>
  <si>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</si>
  <si>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</si>
  <si>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</si>
  <si>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</si>
  <si>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</si>
  <si>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</si>
  <si>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</si>
  <si>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</si>
  <si>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</si>
  <si>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</si>
  <si>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</si>
  <si>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</si>
  <si>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</si>
  <si>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</si>
  <si>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</si>
  <si>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</si>
  <si>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</si>
  <si>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</si>
  <si>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</si>
  <si>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</si>
  <si>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</si>
  <si>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</si>
  <si>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</si>
  <si>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</si>
  <si>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</si>
  <si>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</si>
  <si>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</si>
  <si>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</si>
  <si>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</si>
  <si>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</si>
  <si>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</si>
  <si>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</si>
  <si>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</si>
  <si>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</si>
  <si>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</si>
  <si>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</si>
  <si>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</si>
  <si>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</si>
  <si>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</si>
  <si>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</si>
  <si>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</si>
  <si>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</si>
  <si>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</si>
  <si>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</si>
  <si>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</si>
  <si>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</si>
  <si>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</si>
  <si>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</si>
  <si>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</si>
  <si>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</si>
  <si>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</si>
  <si>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</si>
  <si>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</si>
  <si>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</si>
  <si>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</si>
  <si>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</si>
  <si>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</si>
  <si>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</si>
  <si>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</si>
  <si>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</si>
  <si>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</si>
  <si>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</si>
  <si>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</si>
  <si>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</si>
  <si>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</si>
  <si>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</si>
  <si>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</si>
  <si>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</si>
  <si>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</si>
  <si>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</si>
  <si>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</si>
  <si>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</si>
  <si>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</si>
  <si>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</si>
  <si>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</si>
  <si>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</si>
  <si>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</si>
  <si>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</si>
  <si>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</si>
  <si>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</si>
  <si>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</si>
  <si>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</si>
  <si>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</si>
  <si>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</si>
  <si>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</si>
  <si>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</si>
  <si>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</si>
  <si>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</si>
  <si>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</si>
  <si>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</si>
  <si>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</si>
  <si>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</si>
  <si>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</si>
  <si>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</si>
  <si>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</si>
  <si>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</si>
  <si>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</si>
  <si>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</si>
  <si>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</si>
  <si>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</si>
  <si>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</si>
  <si>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</si>
  <si>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</si>
  <si>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</si>
  <si>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</si>
  <si>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</si>
  <si>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</si>
  <si>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</si>
  <si>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</si>
  <si>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</si>
  <si>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</si>
  <si>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</si>
  <si>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</si>
  <si>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</si>
  <si>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</si>
  <si>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</si>
  <si>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</si>
  <si>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</si>
  <si>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</si>
  <si>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</si>
  <si>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</si>
  <si>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</si>
  <si>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</si>
  <si>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</si>
  <si>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</si>
  <si>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</si>
  <si>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</si>
  <si>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</si>
  <si>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</si>
  <si>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</si>
  <si>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</si>
  <si>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</si>
  <si>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</si>
  <si>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</si>
  <si>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</si>
  <si>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</si>
  <si>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</si>
  <si>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</si>
  <si>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</si>
  <si>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</si>
  <si>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</si>
  <si>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</si>
  <si>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</si>
  <si>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</si>
  <si>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</si>
  <si>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</si>
  <si>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</si>
  <si>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</si>
  <si>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</si>
  <si>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</si>
  <si>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</si>
  <si>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</si>
  <si>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</si>
  <si>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</si>
  <si>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</si>
  <si>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</si>
  <si>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</si>
  <si>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</si>
  <si>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</si>
  <si>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</si>
  <si>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</si>
  <si>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</si>
  <si>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</si>
  <si>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</si>
  <si>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</si>
  <si>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</si>
  <si>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</si>
  <si>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</si>
  <si>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</si>
  <si>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</si>
  <si>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</si>
  <si>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</si>
  <si>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</si>
  <si>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</si>
  <si>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</si>
  <si>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</si>
  <si>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</si>
  <si>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</si>
  <si>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</si>
  <si>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</si>
  <si>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</si>
  <si>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</si>
  <si>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</si>
  <si>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</si>
  <si>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</si>
  <si>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</si>
  <si>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</si>
  <si>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</si>
  <si>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</si>
  <si>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</si>
  <si>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</si>
  <si>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</si>
  <si>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</si>
  <si>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</si>
  <si>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</si>
  <si>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</si>
  <si>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</si>
  <si>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</si>
  <si>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</si>
  <si>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</si>
  <si>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</si>
  <si>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</si>
  <si>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</si>
  <si>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</si>
  <si>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</si>
  <si>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</si>
  <si>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</si>
  <si>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</si>
  <si>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</si>
  <si>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</si>
  <si>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</si>
  <si>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</si>
  <si>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</si>
  <si>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</si>
  <si>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</si>
  <si>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</si>
  <si>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</si>
  <si>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</si>
  <si>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</si>
  <si>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</si>
  <si>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</si>
  <si>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</si>
  <si>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</si>
  <si>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</si>
  <si>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</si>
  <si>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</si>
  <si>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</si>
  <si>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</si>
  <si>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</si>
  <si>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</si>
  <si>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</si>
  <si>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</si>
  <si>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</si>
  <si>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</si>
  <si>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</si>
  <si>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</si>
  <si>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</si>
  <si>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</si>
  <si>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</si>
  <si>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</si>
  <si>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</si>
  <si>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</si>
  <si>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</si>
  <si>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</si>
  <si>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</si>
  <si>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</si>
  <si>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</si>
  <si>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</si>
  <si>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</si>
  <si>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</si>
  <si>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</si>
  <si>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</si>
  <si>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</si>
  <si>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</si>
  <si>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</si>
  <si>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</si>
  <si>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</si>
  <si>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</si>
  <si>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</si>
  <si>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</si>
  <si>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</si>
  <si>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</si>
  <si>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</si>
  <si>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</si>
  <si>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</si>
  <si>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</si>
  <si>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</si>
  <si>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</si>
  <si>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</si>
  <si>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</si>
  <si>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</si>
  <si>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</si>
  <si>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</si>
  <si>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</si>
  <si>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</si>
  <si>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</si>
  <si>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</si>
  <si>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</si>
  <si>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</si>
  <si>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</si>
  <si>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</si>
  <si>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</si>
  <si>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</si>
  <si>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</si>
  <si>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</si>
  <si>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</si>
  <si>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</si>
  <si>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</si>
  <si>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</si>
  <si>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</si>
  <si>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</si>
  <si>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</si>
  <si>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</si>
  <si>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</si>
  <si>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</si>
  <si>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</si>
  <si>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</si>
  <si>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</si>
  <si>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</si>
  <si>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</si>
  <si>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</si>
  <si>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</si>
  <si>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</si>
  <si>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</si>
  <si>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</si>
  <si>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</si>
  <si>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</si>
  <si>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</si>
  <si>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</si>
  <si>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</si>
  <si>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</si>
  <si>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</si>
  <si>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</si>
  <si>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</si>
  <si>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</si>
  <si>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</si>
  <si>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</si>
  <si>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</si>
  <si>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</si>
  <si>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</si>
  <si>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</si>
  <si>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</si>
  <si>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</si>
  <si>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</si>
  <si>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</si>
  <si>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</si>
  <si>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</si>
  <si>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</si>
  <si>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</si>
  <si>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</si>
  <si>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</si>
  <si>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</si>
  <si>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</si>
  <si>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</si>
  <si>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</si>
  <si>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</si>
  <si>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</si>
  <si>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</si>
  <si>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</si>
  <si>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</si>
  <si>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</si>
  <si>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</si>
  <si>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</si>
  <si>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</si>
  <si>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</si>
  <si>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</si>
  <si>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</si>
  <si>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</si>
  <si>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</si>
  <si>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</si>
  <si>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</si>
  <si>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</si>
  <si>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</si>
  <si>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</si>
  <si>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</si>
  <si>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</si>
  <si>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</si>
  <si>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</si>
  <si>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</si>
  <si>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</si>
  <si>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</si>
  <si>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</si>
  <si>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</si>
  <si>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</si>
  <si>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</si>
  <si>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</si>
  <si>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</si>
  <si>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</si>
  <si>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</si>
  <si>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</si>
  <si>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</si>
  <si>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</si>
  <si>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</si>
  <si>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</si>
  <si>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</si>
  <si>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</si>
  <si>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</si>
  <si>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</si>
  <si>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</si>
  <si>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</si>
  <si>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</si>
  <si>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</si>
  <si>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</si>
  <si>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</si>
  <si>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</si>
  <si>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</si>
  <si>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</si>
  <si>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</si>
  <si>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</si>
  <si>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</si>
  <si>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</si>
  <si>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</si>
  <si>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</si>
  <si>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</si>
  <si>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</si>
  <si>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</si>
  <si>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</si>
  <si>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</si>
  <si>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</si>
  <si>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</si>
  <si>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</si>
  <si>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</si>
  <si>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</si>
  <si>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</si>
  <si>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</si>
  <si>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</si>
  <si>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</si>
  <si>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</si>
  <si>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</si>
  <si>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</si>
  <si>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</si>
  <si>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</si>
  <si>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</si>
  <si>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</si>
  <si>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</si>
  <si>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</si>
  <si>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</si>
  <si>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</si>
  <si>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</si>
  <si>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</si>
  <si>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</si>
  <si>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</si>
  <si>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</si>
  <si>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</si>
  <si>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</si>
  <si>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</si>
  <si>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</si>
  <si>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</si>
  <si>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</si>
  <si>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</si>
  <si>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</si>
  <si>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</si>
  <si>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</si>
  <si>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</si>
  <si>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</si>
  <si>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</si>
  <si>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</si>
  <si>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</si>
  <si>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</si>
  <si>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</si>
  <si>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</si>
  <si>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</si>
  <si>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</si>
  <si>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</si>
  <si>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</si>
  <si>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</si>
  <si>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</si>
  <si>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</si>
  <si>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</si>
  <si>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</si>
  <si>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</si>
  <si>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</si>
  <si>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</si>
  <si>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</si>
  <si>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</si>
  <si>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</si>
  <si>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</si>
  <si>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</si>
  <si>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</si>
  <si>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</si>
  <si>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</si>
  <si>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</si>
  <si>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</si>
  <si>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</si>
  <si>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</si>
  <si>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</si>
  <si>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</si>
  <si>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</si>
  <si>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</si>
  <si>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</si>
  <si>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</si>
  <si>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</si>
  <si>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</si>
  <si>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</si>
  <si>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</si>
  <si>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</si>
  <si>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</si>
  <si>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</si>
  <si>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</si>
  <si>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</si>
  <si>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</si>
  <si>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</si>
  <si>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</si>
  <si>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</si>
  <si>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</si>
  <si>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</si>
  <si>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</si>
  <si>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</si>
  <si>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</si>
  <si>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</si>
  <si>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</si>
  <si>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</si>
  <si>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</si>
  <si>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</si>
  <si>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</si>
  <si>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</si>
  <si>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</si>
  <si>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</si>
  <si>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</si>
  <si>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</si>
  <si>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</si>
  <si>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</si>
  <si>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</si>
  <si>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</si>
  <si>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</si>
  <si>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</si>
  <si>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</si>
  <si>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</si>
  <si>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</si>
  <si>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</si>
  <si>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</si>
  <si>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</si>
  <si>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</si>
  <si>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</si>
  <si>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</si>
  <si>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</si>
  <si>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</si>
  <si>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</si>
  <si>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</si>
  <si>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</si>
  <si>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</si>
  <si>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</si>
  <si>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</si>
  <si>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</si>
  <si>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</si>
  <si>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</si>
  <si>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</si>
  <si>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</si>
  <si>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</si>
  <si>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</si>
  <si>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</si>
  <si>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</si>
  <si>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</si>
  <si>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</si>
  <si>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</si>
  <si>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</si>
  <si>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</si>
  <si>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</si>
  <si>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</si>
  <si>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</si>
  <si>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</si>
  <si>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</si>
  <si>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</si>
  <si>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</si>
  <si>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</si>
  <si>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</si>
  <si>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</si>
  <si>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</si>
  <si>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</si>
  <si>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</si>
  <si>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</si>
  <si>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</si>
  <si>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</si>
  <si>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</si>
  <si>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</si>
  <si>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</si>
  <si>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</si>
  <si>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</si>
  <si>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</si>
  <si>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</si>
  <si>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</si>
  <si>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</si>
  <si>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</si>
  <si>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</si>
  <si>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</si>
  <si>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</si>
  <si>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</si>
  <si>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</si>
  <si>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</si>
  <si>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</si>
  <si>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</si>
  <si>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</si>
  <si>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</si>
  <si>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</si>
  <si>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</si>
  <si>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</si>
  <si>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</si>
  <si>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</si>
  <si>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</si>
  <si>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</si>
  <si>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</si>
  <si>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</si>
  <si>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</si>
  <si>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</si>
  <si>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</si>
  <si>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</si>
  <si>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</si>
  <si>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</si>
  <si>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</si>
  <si>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</si>
  <si>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</si>
  <si>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</si>
  <si>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</si>
  <si>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</si>
  <si>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</si>
  <si>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</si>
  <si>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</si>
  <si>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</si>
  <si>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</si>
  <si>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</si>
  <si>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</si>
  <si>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</si>
  <si>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</si>
  <si>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</si>
  <si>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</si>
  <si>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</si>
  <si>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</si>
  <si>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</si>
  <si>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</si>
  <si>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</si>
  <si>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</si>
  <si>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</si>
  <si>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</si>
  <si>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</si>
  <si>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</si>
  <si>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</si>
  <si>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</si>
  <si>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</si>
  <si>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</si>
  <si>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</si>
  <si>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</si>
  <si>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</si>
  <si>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</si>
  <si>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</si>
  <si>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</si>
  <si>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</si>
  <si>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</si>
  <si>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</si>
  <si>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</si>
  <si>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</si>
  <si>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</si>
  <si>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</si>
  <si>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</si>
  <si>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</si>
  <si>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</si>
  <si>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</si>
  <si>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</si>
  <si>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</si>
  <si>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</si>
  <si>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</si>
  <si>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</si>
  <si>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</si>
  <si>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</si>
  <si>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</si>
  <si>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</si>
  <si>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</si>
  <si>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</si>
  <si>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</si>
  <si>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</si>
  <si>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</si>
  <si>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</si>
  <si>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</si>
  <si>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</si>
  <si>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</si>
  <si>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</si>
  <si>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</si>
  <si>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</si>
  <si>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</si>
  <si>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</si>
  <si>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</si>
  <si>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</si>
  <si>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</si>
  <si>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</si>
  <si>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</si>
  <si>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</si>
  <si>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</si>
  <si>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</si>
  <si>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</si>
  <si>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</si>
  <si>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</si>
  <si>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</si>
  <si>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</si>
  <si>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</si>
  <si>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</si>
  <si>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</si>
  <si>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</si>
  <si>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</si>
  <si>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</si>
  <si>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</si>
  <si>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</si>
  <si>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</si>
  <si>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</si>
  <si>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</si>
  <si>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</si>
  <si>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</si>
  <si>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</si>
  <si>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</si>
  <si>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</si>
  <si>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</si>
  <si>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</si>
  <si>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</si>
  <si>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</si>
  <si>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</si>
  <si>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</si>
  <si>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</si>
  <si>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</si>
  <si>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</si>
  <si>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</si>
  <si>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</si>
  <si>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</si>
  <si>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</si>
  <si>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</si>
  <si>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</si>
  <si>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</si>
  <si>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</si>
  <si>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</si>
  <si>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</si>
  <si>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</si>
  <si>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</si>
  <si>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</si>
  <si>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</si>
  <si>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</si>
  <si>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</si>
  <si>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</si>
  <si>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</si>
  <si>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</si>
  <si>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</si>
  <si>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</si>
  <si>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</si>
  <si>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</si>
  <si>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</si>
  <si>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</si>
  <si>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</si>
  <si>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</si>
  <si>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</si>
  <si>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</si>
  <si>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</si>
  <si>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</si>
  <si>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</si>
  <si>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</si>
  <si>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</si>
  <si>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</si>
  <si>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</si>
  <si>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</si>
  <si>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</si>
  <si>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</si>
  <si>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</si>
  <si>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</si>
  <si>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</si>
  <si>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</si>
  <si>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</si>
  <si>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</si>
  <si>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</si>
  <si>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</si>
  <si>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</si>
  <si>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</si>
  <si>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</si>
  <si>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</si>
  <si>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</si>
  <si>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</si>
  <si>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</si>
  <si>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</si>
  <si>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</si>
  <si>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</si>
  <si>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</si>
  <si>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</si>
  <si>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</si>
  <si>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</si>
  <si>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</si>
  <si>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</si>
  <si>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</si>
  <si>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</si>
  <si>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</si>
  <si>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</si>
  <si>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</si>
  <si>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</si>
  <si>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</si>
  <si>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</si>
  <si>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</si>
  <si>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</si>
  <si>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</si>
  <si>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</si>
  <si>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</si>
  <si>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</si>
  <si>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</si>
  <si>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</si>
  <si>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</si>
  <si>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</si>
  <si>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</si>
  <si>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</si>
  <si>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</si>
  <si>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</si>
  <si>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</si>
  <si>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</si>
  <si>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</si>
  <si>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</si>
  <si>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</si>
  <si>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</si>
  <si>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</si>
  <si>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</si>
  <si>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</si>
  <si>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</si>
  <si>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</si>
  <si>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</si>
  <si>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</si>
  <si>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</si>
  <si>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</si>
  <si>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</si>
  <si>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</si>
  <si>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</si>
  <si>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</si>
  <si>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</si>
  <si>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</si>
  <si>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</si>
  <si>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</si>
  <si>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</si>
  <si>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</si>
  <si>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</si>
  <si>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</si>
  <si>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</si>
  <si>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</si>
  <si>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</si>
  <si>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</si>
  <si>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</si>
  <si>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</si>
  <si>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</si>
  <si>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</si>
  <si>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</si>
  <si>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</si>
  <si>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</si>
  <si>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</si>
  <si>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</si>
  <si>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</si>
  <si>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</si>
  <si>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</si>
  <si>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</si>
  <si>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</si>
  <si>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</si>
  <si>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</si>
  <si>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</si>
  <si>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</si>
  <si>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</si>
  <si>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</si>
  <si>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</si>
  <si>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</si>
  <si>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</si>
  <si>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</si>
  <si>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</si>
  <si>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</si>
  <si>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</si>
  <si>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</si>
  <si>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</si>
  <si>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</si>
  <si>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</si>
  <si>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</si>
  <si>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</si>
  <si>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</si>
  <si>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</si>
  <si>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</si>
  <si>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</si>
  <si>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</si>
  <si>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</si>
  <si>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</si>
  <si>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</si>
  <si>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</si>
  <si>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</si>
  <si>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</si>
  <si>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</si>
  <si>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</si>
  <si>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</si>
  <si>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</si>
  <si>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</si>
  <si>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</si>
  <si>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</si>
  <si>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</si>
  <si>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</si>
  <si>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</si>
  <si>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</si>
  <si>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</si>
  <si>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</si>
  <si>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</si>
  <si>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</si>
  <si>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</si>
  <si>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</si>
  <si>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</si>
  <si>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</si>
  <si>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</si>
  <si>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</si>
  <si>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</si>
  <si>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</si>
  <si>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</si>
  <si>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</si>
  <si>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</si>
  <si>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</si>
  <si>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</si>
  <si>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</si>
  <si>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</si>
  <si>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</si>
  <si>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</si>
  <si>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</si>
  <si>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</si>
  <si>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</si>
  <si>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</si>
  <si>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</si>
  <si>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</si>
  <si>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</si>
  <si>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</si>
  <si>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</si>
  <si>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</si>
  <si>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</si>
  <si>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</si>
  <si>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</si>
  <si>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</si>
  <si>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</si>
  <si>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</si>
  <si>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</si>
  <si>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</si>
  <si>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</si>
  <si>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</si>
  <si>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</si>
  <si>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</si>
  <si>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</si>
  <si>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</si>
  <si>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</si>
  <si>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</si>
  <si>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</si>
  <si>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</si>
  <si>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</si>
  <si>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</si>
  <si>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</si>
  <si>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</si>
  <si>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</si>
  <si>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</si>
  <si>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</si>
  <si>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</si>
  <si>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</si>
  <si>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</si>
  <si>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</si>
  <si>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</si>
  <si>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</si>
  <si>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</si>
  <si>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</si>
  <si>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</si>
  <si>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</si>
  <si>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</si>
  <si>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</si>
  <si>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</si>
  <si>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</si>
  <si>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</si>
  <si>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</si>
  <si>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</si>
  <si>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</si>
  <si>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</si>
  <si>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</si>
  <si>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</si>
  <si>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</si>
  <si>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</si>
  <si>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</si>
  <si>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</si>
  <si>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</si>
  <si>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</si>
  <si>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</si>
  <si>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</si>
  <si>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</si>
  <si>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</si>
  <si>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</si>
  <si>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</si>
  <si>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</si>
  <si>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</si>
  <si>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</si>
  <si>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</si>
  <si>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</si>
  <si>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</si>
  <si>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</si>
  <si>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</si>
  <si>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</si>
  <si>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</si>
  <si>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</si>
  <si>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</si>
  <si>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</si>
  <si>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</si>
  <si>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</si>
  <si>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</si>
  <si>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</si>
  <si>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</si>
  <si>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</si>
  <si>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</si>
  <si>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</si>
  <si>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</si>
  <si>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</si>
  <si>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</si>
  <si>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</si>
  <si>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</si>
  <si>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</si>
  <si>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</si>
  <si>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</si>
  <si>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</si>
  <si>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</si>
  <si>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</si>
  <si>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</si>
  <si>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</si>
  <si>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</si>
  <si>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</si>
  <si>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</si>
  <si>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</si>
  <si>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</si>
  <si>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</si>
  <si>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</si>
  <si>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</si>
  <si>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</si>
  <si>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</si>
  <si>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</si>
  <si>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</si>
  <si>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</si>
  <si>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</si>
  <si>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</si>
  <si>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</si>
  <si>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</si>
  <si>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</si>
  <si>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</si>
  <si>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</si>
  <si>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</si>
  <si>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</si>
  <si>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</si>
  <si>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</si>
  <si>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</si>
  <si>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</si>
  <si>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</si>
  <si>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</si>
  <si>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</si>
  <si>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</si>
  <si>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</si>
  <si>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</si>
  <si>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</si>
  <si>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</si>
  <si>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</si>
  <si>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</si>
  <si>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</si>
  <si>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</si>
  <si>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</si>
  <si>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</si>
  <si>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</si>
  <si>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</si>
  <si>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</si>
  <si>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</si>
  <si>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</si>
  <si>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</si>
  <si>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</si>
  <si>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</si>
  <si>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</si>
  <si>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</si>
  <si>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</si>
  <si>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</si>
  <si>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</si>
  <si>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</si>
  <si>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</si>
  <si>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</si>
  <si>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</si>
  <si>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</si>
  <si>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</si>
  <si>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</si>
  <si>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</si>
  <si>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</si>
  <si>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</si>
  <si>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</si>
  <si>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</si>
  <si>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</si>
  <si>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</si>
  <si>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</si>
  <si>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</si>
  <si>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</si>
  <si>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</si>
  <si>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</si>
  <si>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</si>
  <si>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</si>
  <si>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</si>
  <si>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</si>
  <si>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</si>
  <si>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</si>
  <si>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</si>
  <si>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</si>
  <si>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</si>
  <si>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</si>
  <si>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</si>
  <si>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</si>
  <si>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</si>
  <si>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</si>
  <si>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</si>
  <si>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</si>
  <si>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</si>
  <si>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</si>
  <si>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</si>
  <si>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</si>
  <si>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</si>
  <si>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</si>
  <si>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</si>
  <si>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</si>
  <si>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</si>
  <si>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</si>
  <si>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</si>
  <si>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</si>
  <si>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</si>
  <si>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</si>
  <si>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</si>
  <si>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</si>
  <si>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</si>
  <si>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</si>
  <si>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</si>
  <si>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</si>
  <si>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</si>
  <si>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</si>
  <si>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</si>
  <si>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</si>
  <si>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</si>
  <si>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</si>
  <si>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</si>
  <si>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</si>
  <si>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</si>
  <si>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</si>
  <si>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</si>
  <si>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</si>
  <si>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</si>
  <si>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</si>
  <si>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</si>
  <si>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</si>
  <si>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</si>
  <si>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</si>
  <si>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</si>
  <si>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</si>
  <si>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</si>
  <si>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</si>
  <si>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</si>
  <si>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</si>
  <si>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</si>
  <si>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</si>
  <si>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</si>
  <si>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</si>
  <si>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</si>
  <si>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</si>
  <si>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</si>
  <si>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</si>
  <si>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</si>
  <si>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</si>
  <si>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</si>
  <si>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</si>
  <si>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</si>
  <si>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</si>
  <si>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</si>
  <si>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</si>
  <si>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</si>
  <si>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</si>
  <si>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</si>
  <si>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</si>
  <si>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</si>
  <si>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</si>
  <si>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</si>
  <si>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</si>
  <si>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</si>
  <si>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</si>
  <si>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</si>
  <si>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</si>
  <si>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</si>
  <si>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</si>
  <si>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</si>
  <si>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</si>
  <si>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</si>
  <si>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</si>
  <si>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</si>
  <si>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</si>
  <si>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</si>
  <si>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</si>
  <si>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</si>
  <si>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</si>
  <si>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</si>
  <si>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</si>
  <si>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</si>
  <si>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</si>
  <si>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</si>
  <si>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</si>
  <si>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</si>
  <si>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</si>
  <si>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</si>
  <si>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</si>
  <si>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</si>
  <si>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</si>
  <si>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</si>
  <si>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</si>
  <si>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</si>
  <si>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</si>
  <si>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</si>
  <si>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</si>
  <si>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</si>
  <si>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</si>
  <si>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</si>
  <si>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</si>
  <si>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</si>
  <si>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</si>
  <si>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</si>
  <si>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</si>
  <si>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</si>
  <si>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</si>
  <si>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</si>
  <si>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</si>
  <si>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</si>
  <si>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</si>
  <si>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</si>
  <si>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</si>
  <si>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</si>
  <si>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</si>
  <si>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</si>
  <si>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</si>
  <si>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</si>
  <si>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</si>
  <si>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</si>
  <si>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</si>
  <si>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</si>
  <si>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</si>
  <si>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</si>
  <si>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</si>
  <si>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</si>
  <si>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</si>
  <si>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</si>
  <si>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</si>
  <si>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</si>
  <si>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</si>
  <si>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</si>
  <si>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</si>
  <si>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</si>
  <si>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</si>
  <si>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</si>
  <si>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</si>
  <si>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</si>
  <si>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</si>
  <si>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</si>
  <si>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</si>
  <si>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</si>
  <si>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</si>
  <si>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</si>
  <si>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</si>
  <si>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</si>
  <si>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</si>
  <si>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</si>
  <si>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</si>
  <si>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</si>
  <si>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</si>
  <si>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</si>
  <si>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</si>
  <si>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</si>
  <si>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</si>
  <si>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</si>
  <si>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</si>
  <si>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</si>
  <si>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</si>
  <si>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</si>
  <si>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</si>
  <si>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</si>
  <si>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</si>
  <si>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</si>
  <si>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</si>
  <si>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</si>
  <si>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</si>
  <si>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</si>
  <si>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</si>
  <si>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</si>
  <si>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</si>
  <si>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</si>
  <si>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</si>
  <si>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</si>
  <si>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</si>
  <si>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</si>
  <si>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</si>
  <si>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</si>
  <si>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</si>
  <si>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</si>
  <si>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</si>
  <si>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</si>
  <si>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</si>
  <si>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</si>
  <si>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</si>
  <si>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</si>
  <si>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</si>
  <si>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</si>
  <si>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</si>
  <si>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</si>
  <si>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</si>
  <si>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</si>
  <si>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</si>
  <si>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</si>
  <si>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</si>
  <si>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</si>
  <si>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</si>
  <si>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</si>
  <si>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</si>
  <si>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</si>
  <si>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</si>
  <si>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</si>
  <si>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</si>
  <si>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</si>
  <si>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</si>
  <si>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</si>
  <si>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</si>
  <si>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</si>
  <si>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</si>
  <si>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</si>
  <si>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</si>
  <si>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</si>
  <si>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</si>
  <si>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</si>
  <si>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</si>
  <si>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</si>
  <si>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</si>
  <si>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</si>
  <si>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</si>
  <si>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</si>
  <si>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</si>
  <si>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</si>
  <si>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</si>
  <si>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</si>
  <si>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</si>
  <si>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</si>
  <si>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</si>
  <si>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</si>
  <si>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</si>
  <si>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</si>
  <si>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</si>
  <si>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</si>
  <si>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</si>
  <si>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</si>
  <si>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</si>
  <si>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</si>
  <si>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</si>
  <si>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</si>
  <si>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</si>
  <si>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</si>
  <si>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</si>
  <si>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</si>
  <si>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</si>
  <si>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</si>
  <si>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</si>
  <si>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</si>
  <si>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</si>
  <si>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</si>
  <si>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</si>
  <si>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</si>
  <si>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</si>
  <si>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</si>
  <si>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</si>
  <si>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</si>
  <si>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</si>
  <si>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</si>
  <si>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</si>
  <si>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</si>
  <si>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</si>
  <si>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</si>
  <si>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</si>
  <si>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</si>
  <si>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</si>
  <si>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</si>
  <si>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</si>
  <si>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</si>
  <si>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</si>
  <si>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</si>
  <si>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</si>
  <si>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</si>
  <si>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</si>
  <si>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</si>
  <si>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</si>
  <si>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</si>
  <si>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</si>
  <si>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</si>
  <si>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</si>
  <si>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</si>
  <si>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</si>
  <si>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</si>
  <si>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</si>
  <si>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</si>
  <si>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</si>
  <si>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</si>
  <si>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</si>
  <si>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</si>
  <si>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</si>
  <si>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</si>
  <si>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</si>
  <si>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</si>
  <si>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</si>
  <si>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</si>
  <si>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</si>
  <si>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</si>
  <si>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</si>
  <si>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</si>
  <si>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</si>
  <si>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</si>
  <si>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</si>
  <si>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</si>
  <si>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</si>
  <si>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</si>
  <si>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</si>
  <si>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</si>
  <si>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</si>
  <si>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</si>
  <si>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</si>
  <si>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</si>
  <si>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</si>
  <si>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</si>
  <si>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</si>
  <si>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</si>
  <si>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</si>
  <si>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</si>
  <si>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</si>
  <si>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</si>
  <si>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</si>
  <si>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</si>
  <si>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</si>
  <si>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</si>
  <si>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</si>
  <si>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</si>
  <si>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</si>
  <si>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</si>
  <si>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</si>
  <si>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</si>
  <si>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</si>
  <si>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</si>
  <si>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</si>
  <si>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</si>
  <si>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</si>
  <si>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</si>
  <si>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</si>
  <si>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</si>
  <si>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</si>
  <si>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</si>
  <si>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</si>
  <si>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</si>
  <si>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</si>
  <si>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</si>
  <si>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</si>
  <si>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</si>
  <si>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</si>
  <si>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</si>
  <si>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</si>
  <si>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</si>
  <si>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</si>
  <si>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</si>
  <si>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</si>
  <si>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</si>
  <si>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</si>
  <si>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</si>
  <si>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</si>
  <si>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</si>
  <si>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</si>
  <si>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</si>
  <si>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</si>
  <si>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</si>
  <si>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</si>
  <si>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</si>
  <si>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</si>
  <si>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</si>
  <si>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</si>
  <si>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</si>
  <si>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</si>
  <si>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</si>
  <si>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</si>
  <si>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</si>
  <si>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</si>
  <si>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</si>
  <si>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</si>
  <si>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</si>
  <si>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</si>
  <si>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</si>
  <si>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</si>
  <si>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</si>
  <si>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</si>
  <si>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</si>
  <si>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</si>
  <si>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</si>
  <si>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</si>
  <si>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</si>
  <si>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</si>
  <si>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</si>
  <si>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</si>
  <si>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</si>
  <si>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</si>
  <si>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</si>
  <si>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</si>
  <si>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</si>
  <si>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</si>
  <si>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</si>
  <si>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</si>
  <si>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</si>
  <si>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</si>
  <si>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</si>
  <si>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</si>
  <si>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</si>
  <si>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</si>
  <si>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</si>
  <si>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</si>
  <si>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</si>
  <si>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</si>
  <si>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</si>
  <si>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</si>
  <si>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</si>
  <si>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</si>
  <si>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</si>
  <si>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</si>
  <si>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</si>
  <si>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</si>
  <si>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</si>
  <si>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</si>
  <si>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</si>
  <si>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</si>
  <si>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</si>
  <si>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</si>
  <si>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</si>
  <si>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</si>
  <si>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</si>
  <si>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</si>
  <si>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</si>
  <si>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</si>
  <si>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</si>
  <si>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</si>
  <si>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</si>
  <si>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</si>
  <si>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</si>
  <si>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</si>
  <si>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</si>
  <si>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</si>
  <si>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</si>
  <si>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</si>
  <si>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</si>
  <si>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</si>
  <si>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</si>
  <si>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</si>
  <si>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</si>
  <si>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</si>
  <si>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</si>
  <si>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</si>
  <si>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</si>
  <si>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</si>
  <si>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</si>
  <si>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</si>
  <si>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</si>
  <si>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</si>
  <si>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</si>
  <si>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</si>
  <si>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</si>
  <si>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</si>
  <si>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</si>
  <si>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</si>
  <si>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</si>
  <si>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</si>
  <si>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</si>
  <si>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</si>
  <si>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</si>
  <si>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</si>
  <si>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</si>
  <si>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</si>
  <si>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</si>
  <si>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</si>
  <si>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</si>
  <si>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</si>
  <si>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</si>
  <si>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</si>
  <si>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</si>
  <si>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</si>
  <si>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</si>
  <si>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</si>
  <si>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</si>
  <si>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</si>
  <si>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</si>
  <si>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</si>
  <si>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</si>
  <si>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</si>
  <si>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</si>
  <si>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</si>
  <si>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</si>
  <si>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</si>
  <si>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</si>
  <si>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</si>
  <si>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</si>
  <si>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</si>
  <si>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</si>
  <si>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</si>
  <si>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</si>
  <si>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</si>
  <si>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</si>
  <si>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</si>
  <si>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</si>
  <si>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</si>
  <si>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</si>
  <si>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</si>
  <si>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</si>
  <si>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</si>
  <si>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</si>
  <si>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</si>
  <si>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</si>
  <si>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</si>
  <si>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</si>
  <si>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</si>
  <si>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</si>
  <si>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</si>
  <si>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</si>
  <si>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</si>
  <si>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</si>
  <si>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</si>
  <si>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</si>
  <si>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</si>
  <si>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</si>
  <si>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</si>
  <si>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</si>
  <si>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</si>
  <si>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</si>
  <si>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</si>
  <si>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</si>
  <si>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</si>
  <si>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</si>
  <si>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</si>
  <si>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</si>
  <si>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</si>
  <si>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</si>
  <si>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</si>
  <si>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</si>
  <si>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</si>
  <si>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</si>
  <si>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</si>
  <si>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</si>
  <si>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</si>
  <si>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</si>
  <si>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</si>
  <si>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</si>
  <si>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</si>
  <si>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</si>
  <si>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</si>
  <si>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</si>
  <si>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</si>
  <si>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</si>
  <si>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</si>
  <si>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</si>
  <si>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</si>
  <si>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</si>
  <si>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</si>
  <si>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</si>
  <si>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</si>
  <si>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</si>
  <si>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</si>
  <si>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</si>
  <si>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</si>
  <si>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</si>
  <si>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</si>
  <si>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</si>
  <si>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</si>
  <si>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</si>
  <si>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</si>
  <si>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</si>
  <si>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</si>
  <si>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</si>
  <si>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</si>
  <si>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</si>
  <si>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</si>
  <si>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</si>
  <si>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</si>
  <si>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</si>
  <si>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</si>
  <si>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</si>
  <si>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</si>
  <si>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</si>
  <si>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</si>
  <si>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</si>
  <si>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</si>
  <si>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</si>
  <si>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</si>
  <si>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</si>
  <si>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</si>
  <si>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</si>
  <si>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</si>
  <si>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</si>
  <si>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</si>
  <si>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</si>
  <si>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</si>
  <si>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</si>
  <si>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</si>
  <si>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</si>
  <si>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</si>
  <si>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</si>
  <si>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</si>
  <si>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</si>
  <si>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</si>
  <si>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</si>
  <si>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</si>
  <si>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</si>
  <si>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</si>
  <si>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</si>
  <si>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</si>
  <si>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</si>
  <si>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</si>
  <si>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</si>
  <si>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</si>
  <si>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</si>
  <si>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</si>
  <si>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</si>
  <si>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</si>
  <si>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</si>
  <si>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</si>
  <si>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</si>
  <si>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</si>
  <si>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</si>
  <si>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</si>
  <si>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</si>
  <si>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</si>
  <si>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</si>
  <si>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</si>
  <si>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</si>
  <si>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</si>
  <si>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</si>
  <si>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</si>
  <si>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</si>
  <si>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</si>
  <si>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</si>
  <si>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</si>
  <si>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</si>
  <si>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</si>
  <si>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</si>
  <si>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</si>
  <si>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</si>
  <si>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</si>
  <si>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</si>
  <si>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</si>
  <si>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</si>
  <si>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</si>
  <si>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</si>
  <si>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</si>
  <si>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</si>
  <si>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</si>
  <si>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</si>
  <si>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</si>
  <si>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</si>
  <si>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</si>
  <si>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</si>
  <si>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</si>
  <si>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</si>
  <si>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</si>
  <si>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</si>
  <si>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</si>
  <si>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</si>
  <si>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</si>
  <si>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</si>
  <si>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</si>
  <si>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</si>
  <si>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</si>
  <si>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</si>
  <si>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</si>
  <si>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</si>
  <si>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</si>
  <si>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</si>
  <si>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</si>
  <si>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</si>
  <si>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</si>
  <si>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</si>
  <si>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</si>
  <si>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</si>
  <si>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</si>
  <si>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</si>
  <si>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</si>
  <si>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</si>
  <si>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</si>
  <si>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</si>
  <si>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</si>
  <si>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</si>
  <si>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</si>
  <si>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</si>
  <si>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</si>
  <si>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</si>
  <si>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</si>
  <si>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</si>
  <si>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</si>
  <si>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</si>
  <si>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</si>
  <si>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</si>
  <si>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</si>
  <si>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</si>
  <si>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</si>
  <si>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</si>
  <si>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</si>
  <si>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</si>
  <si>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</si>
  <si>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</si>
  <si>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</si>
  <si>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</si>
  <si>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</si>
  <si>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</si>
  <si>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</si>
  <si>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</si>
  <si>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</si>
  <si>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</si>
  <si>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</si>
  <si>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</si>
  <si>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</si>
  <si>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</si>
  <si>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</si>
  <si>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</si>
  <si>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</si>
  <si>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</si>
  <si>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</si>
  <si>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</si>
  <si>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</si>
  <si>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</si>
  <si>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</si>
  <si>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</si>
  <si>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</si>
  <si>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</si>
  <si>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</si>
  <si>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</si>
  <si>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</si>
  <si>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</si>
  <si>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</si>
  <si>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</si>
  <si>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</si>
  <si>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</si>
  <si>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</si>
  <si>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</si>
  <si>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</si>
  <si>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</si>
  <si>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</si>
  <si>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</si>
  <si>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</si>
  <si>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</si>
  <si>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</si>
  <si>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</si>
  <si>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</si>
  <si>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</si>
  <si>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</si>
  <si>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</si>
  <si>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</si>
  <si>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</si>
  <si>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</si>
  <si>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</si>
  <si>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</si>
  <si>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</si>
  <si>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</si>
  <si>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</si>
  <si>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</si>
  <si>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</si>
  <si>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</si>
  <si>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</si>
  <si>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</si>
  <si>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</si>
  <si>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</si>
  <si>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</si>
  <si>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</si>
  <si>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</si>
  <si>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</si>
  <si>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</si>
  <si>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</si>
  <si>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</si>
  <si>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</si>
  <si>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</si>
  <si>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</si>
  <si>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</si>
  <si>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</si>
  <si>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</si>
  <si>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</si>
  <si>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</si>
  <si>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</si>
  <si>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</si>
  <si>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</si>
  <si>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</si>
  <si>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</si>
  <si>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</si>
  <si>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</si>
  <si>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</si>
  <si>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</si>
  <si>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</si>
  <si>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</si>
  <si>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</si>
  <si>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</si>
  <si>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</si>
  <si>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</si>
  <si>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</si>
  <si>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</si>
  <si>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</si>
  <si>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</si>
  <si>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</si>
  <si>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</si>
  <si>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</si>
  <si>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</si>
  <si>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</si>
  <si>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</si>
  <si>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</si>
  <si>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</si>
  <si>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</si>
  <si>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</si>
  <si>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</si>
  <si>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</si>
  <si>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</si>
  <si>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</si>
  <si>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</si>
  <si>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</si>
  <si>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</si>
  <si>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</si>
  <si>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</si>
  <si>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</si>
  <si>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</si>
  <si>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</si>
  <si>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</si>
  <si>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</si>
  <si>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</si>
  <si>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</si>
  <si>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</si>
  <si>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</si>
  <si>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</si>
  <si>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</si>
  <si>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</si>
  <si>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</si>
  <si>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</si>
  <si>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</si>
  <si>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</si>
  <si>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</si>
  <si>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</si>
  <si>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</si>
  <si>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</si>
  <si>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</si>
  <si>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</si>
  <si>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</si>
  <si>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</si>
  <si>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</si>
  <si>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</si>
  <si>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</si>
  <si>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</si>
  <si>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</si>
  <si>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</si>
  <si>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</si>
  <si>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</si>
  <si>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</si>
  <si>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</si>
  <si>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</si>
  <si>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</si>
  <si>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</si>
  <si>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</si>
  <si>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</si>
  <si>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</si>
  <si>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</si>
  <si>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</si>
  <si>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</si>
  <si>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</si>
  <si>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</si>
  <si>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</si>
  <si>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</si>
  <si>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</si>
  <si>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</si>
  <si>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</si>
  <si>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</si>
  <si>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</si>
  <si>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</si>
  <si>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</si>
  <si>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</si>
  <si>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</si>
  <si>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</si>
  <si>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</si>
  <si>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</si>
  <si>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</si>
  <si>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</si>
  <si>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</si>
  <si>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</si>
  <si>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</si>
  <si>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</si>
  <si>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</si>
  <si>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</si>
  <si>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</si>
  <si>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</si>
  <si>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</si>
  <si>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</si>
  <si>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</si>
  <si>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</si>
  <si>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</si>
  <si>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</si>
  <si>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</si>
  <si>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</si>
  <si>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</si>
  <si>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</si>
  <si>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</si>
  <si>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</si>
  <si>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</si>
  <si>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</si>
  <si>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</si>
  <si>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</si>
  <si>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</si>
  <si>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</si>
  <si>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</si>
  <si>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</si>
  <si>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</si>
  <si>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</si>
  <si>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</si>
  <si>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</si>
  <si>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</si>
  <si>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</si>
  <si>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</si>
  <si>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</si>
  <si>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</si>
  <si>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</si>
  <si>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</si>
  <si>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</si>
  <si>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</si>
  <si>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</si>
  <si>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</si>
  <si>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</si>
  <si>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</si>
  <si>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</si>
  <si>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</si>
  <si>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</si>
  <si>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</si>
  <si>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</si>
  <si>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</si>
  <si>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</si>
  <si>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</si>
  <si>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</si>
  <si>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</si>
  <si>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</si>
  <si>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</si>
  <si>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</si>
  <si>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</si>
  <si>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</si>
  <si>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</si>
  <si>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</si>
  <si>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</si>
  <si>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</si>
  <si>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</si>
  <si>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</si>
  <si>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</si>
  <si>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</si>
  <si>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</si>
  <si>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</si>
  <si>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</si>
  <si>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</si>
  <si>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</si>
  <si>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</si>
  <si>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</si>
  <si>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</si>
  <si>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</si>
  <si>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</si>
  <si>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</si>
  <si>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</si>
  <si>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</si>
  <si>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</si>
  <si>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</si>
  <si>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</si>
  <si>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</si>
  <si>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</si>
  <si>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</si>
  <si>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</si>
  <si>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</si>
  <si>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</si>
  <si>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</si>
  <si>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</si>
  <si>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</si>
  <si>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</si>
  <si>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</si>
  <si>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</si>
  <si>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</si>
  <si>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</si>
  <si>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</si>
  <si>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</si>
  <si>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</si>
  <si>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</si>
  <si>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</si>
  <si>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</si>
  <si>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</si>
  <si>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</si>
  <si>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</si>
  <si>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</si>
  <si>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</si>
  <si>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</si>
  <si>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</si>
  <si>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</si>
  <si>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</si>
  <si>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</si>
  <si>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</si>
  <si>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</si>
  <si>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</si>
  <si>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</si>
  <si>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</si>
  <si>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</si>
  <si>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</si>
  <si>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</si>
  <si>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</si>
  <si>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</si>
  <si>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</si>
  <si>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</si>
  <si>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</si>
  <si>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</si>
  <si>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</si>
  <si>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</si>
  <si>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</si>
  <si>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</si>
  <si>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</si>
  <si>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</si>
  <si>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</si>
  <si>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</si>
  <si>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</si>
  <si>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</si>
  <si>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</si>
  <si>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</si>
  <si>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</si>
  <si>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</si>
  <si>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</si>
  <si>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</si>
  <si>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</si>
  <si>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</si>
  <si>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</si>
  <si>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</si>
  <si>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</si>
  <si>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</si>
  <si>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</si>
  <si>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</si>
  <si>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</si>
  <si>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</si>
  <si>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</si>
  <si>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</si>
  <si>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</si>
  <si>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</si>
  <si>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</si>
  <si>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</si>
  <si>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</si>
  <si>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</si>
  <si>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</si>
  <si>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</si>
  <si>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</si>
  <si>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</si>
  <si>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</si>
  <si>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</si>
  <si>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</si>
  <si>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</si>
  <si>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</si>
  <si>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</si>
  <si>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</si>
  <si>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</si>
  <si>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</si>
  <si>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</si>
  <si>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</si>
  <si>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</si>
  <si>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</si>
  <si>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</si>
  <si>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</si>
  <si>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</si>
  <si>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</si>
  <si>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</si>
  <si>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</si>
  <si>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</si>
  <si>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</si>
  <si>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</si>
  <si>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</si>
  <si>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</si>
  <si>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</si>
  <si>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</si>
  <si>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</si>
  <si>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</si>
  <si>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</si>
  <si>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</si>
  <si>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</si>
  <si>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</si>
  <si>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</si>
  <si>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</si>
  <si>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</si>
  <si>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</si>
  <si>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</si>
  <si>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</si>
  <si>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</si>
  <si>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</si>
  <si>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</si>
  <si>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</si>
  <si>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</si>
  <si>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</si>
  <si>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</si>
  <si>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</si>
  <si>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</si>
  <si>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</si>
  <si>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</si>
  <si>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</si>
  <si>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</si>
  <si>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</si>
  <si>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</si>
  <si>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</si>
  <si>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</si>
  <si>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</si>
  <si>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</si>
  <si>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</si>
  <si>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</si>
  <si>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</si>
  <si>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</si>
  <si>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</si>
  <si>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</si>
  <si>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</si>
  <si>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</si>
  <si>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</si>
  <si>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</si>
  <si>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</si>
  <si>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</si>
  <si>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</si>
  <si>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</si>
  <si>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</si>
  <si>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</si>
  <si>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</si>
  <si>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</si>
  <si>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</si>
  <si>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</si>
  <si>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</si>
  <si>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</si>
  <si>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</si>
  <si>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</si>
  <si>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</si>
  <si>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</si>
  <si>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</si>
  <si>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</si>
  <si>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</si>
  <si>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</si>
  <si>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</si>
  <si>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</si>
  <si>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</si>
  <si>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</si>
  <si>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</si>
  <si>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</si>
  <si>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</si>
  <si>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</si>
  <si>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</si>
  <si>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</si>
  <si>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</si>
  <si>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</si>
  <si>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</si>
  <si>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</si>
  <si>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</si>
  <si>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</si>
  <si>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</si>
  <si>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</si>
  <si>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</si>
  <si>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</si>
  <si>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</si>
  <si>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</si>
  <si>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</si>
  <si>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</si>
  <si>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</si>
  <si>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</si>
  <si>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</si>
  <si>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</si>
  <si>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</si>
  <si>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</si>
  <si>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</si>
  <si>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</si>
  <si>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</si>
  <si>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</si>
  <si>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</si>
  <si>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</si>
  <si>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</si>
  <si>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</si>
  <si>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</si>
  <si>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</si>
  <si>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</si>
  <si>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</si>
  <si>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</si>
  <si>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</si>
  <si>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</si>
  <si>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</si>
  <si>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</si>
  <si>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</si>
  <si>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</si>
  <si>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</si>
  <si>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</si>
  <si>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</si>
  <si>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</si>
  <si>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</si>
  <si>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</si>
  <si>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</si>
  <si>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</si>
  <si>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</si>
  <si>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</si>
  <si>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</si>
  <si>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</si>
  <si>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</si>
  <si>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</si>
  <si>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</si>
  <si>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</si>
  <si>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</si>
  <si>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</si>
  <si>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</si>
  <si>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</si>
  <si>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</si>
  <si>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</si>
  <si>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</si>
  <si>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</si>
  <si>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</si>
  <si>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</si>
  <si>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</si>
  <si>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</si>
  <si>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</si>
  <si>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</si>
  <si>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</si>
  <si>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</si>
  <si>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</si>
  <si>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</si>
  <si>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</si>
  <si>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</si>
  <si>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</si>
  <si>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</si>
  <si>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</si>
  <si>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</si>
  <si>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</si>
  <si>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</si>
  <si>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</si>
  <si>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</si>
  <si>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</si>
  <si>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</si>
  <si>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</si>
  <si>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</si>
  <si>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</si>
  <si>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</si>
  <si>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</si>
  <si>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</si>
  <si>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</si>
  <si>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</si>
  <si>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</si>
  <si>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</si>
  <si>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</si>
  <si>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</si>
  <si>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</si>
  <si>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</si>
  <si>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</si>
  <si>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</si>
  <si>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</si>
  <si>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</si>
  <si>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</si>
  <si>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</si>
  <si>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</si>
  <si>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</si>
  <si>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</si>
  <si>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</si>
  <si>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</si>
  <si>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</si>
  <si>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</si>
  <si>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</si>
  <si>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</si>
  <si>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</si>
  <si>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</si>
  <si>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</si>
  <si>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</si>
  <si>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</si>
  <si>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</si>
  <si>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</si>
  <si>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</si>
  <si>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</si>
  <si>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</si>
  <si>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</si>
  <si>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</si>
  <si>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</si>
  <si>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</si>
  <si>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</si>
  <si>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</si>
  <si>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</si>
  <si>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</si>
  <si>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</si>
  <si>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</si>
  <si>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</si>
  <si>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</si>
  <si>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</si>
  <si>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</si>
  <si>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</si>
  <si>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</si>
  <si>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</si>
  <si>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</si>
  <si>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</si>
  <si>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</si>
  <si>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</si>
  <si>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</si>
  <si>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</si>
  <si>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</si>
  <si>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</si>
  <si>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</si>
  <si>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</si>
  <si>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</si>
  <si>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</si>
  <si>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</si>
  <si>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</si>
  <si>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</si>
  <si>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</si>
  <si>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</si>
  <si>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</si>
  <si>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</si>
  <si>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</si>
  <si>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</si>
  <si>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</si>
  <si>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</si>
  <si>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</si>
  <si>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</si>
  <si>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</si>
  <si>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</si>
  <si>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</si>
  <si>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</si>
  <si>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</si>
  <si>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</si>
  <si>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</si>
  <si>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</si>
  <si>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</si>
  <si>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</si>
  <si>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</si>
  <si>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</si>
  <si>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</si>
  <si>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</si>
  <si>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</si>
  <si>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</si>
  <si>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</si>
  <si>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</si>
  <si>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</si>
  <si>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</si>
  <si>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</si>
  <si>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</si>
  <si>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</si>
  <si>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</si>
  <si>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</si>
  <si>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</si>
  <si>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</si>
  <si>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</si>
  <si>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</si>
  <si>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</si>
  <si>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</si>
  <si>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</si>
  <si>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</si>
  <si>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</si>
  <si>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</si>
  <si>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</si>
  <si>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</si>
  <si>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</si>
  <si>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</si>
  <si>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</si>
  <si>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</si>
  <si>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</si>
  <si>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</si>
  <si>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</si>
  <si>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</si>
  <si>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</si>
  <si>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</si>
  <si>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</si>
  <si>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</si>
  <si>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</si>
  <si>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</si>
  <si>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</si>
  <si>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</si>
  <si>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</si>
  <si>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</si>
  <si>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</si>
  <si>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</si>
  <si>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</si>
  <si>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</si>
  <si>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</si>
  <si>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</si>
  <si>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</si>
  <si>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</si>
  <si>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</si>
  <si>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</si>
  <si>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</si>
  <si>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</si>
  <si>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</si>
  <si>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</si>
  <si>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</si>
  <si>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</si>
  <si>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</si>
  <si>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</si>
  <si>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</si>
  <si>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</si>
  <si>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</si>
  <si>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</si>
  <si>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</si>
  <si>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</si>
  <si>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</si>
  <si>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</si>
  <si>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</si>
  <si>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</si>
  <si>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</si>
  <si>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</si>
  <si>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</si>
  <si>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</si>
  <si>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</si>
  <si>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</si>
  <si>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</si>
  <si>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</si>
  <si>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</si>
  <si>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</si>
  <si>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</si>
  <si>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</si>
  <si>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</si>
  <si>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</si>
  <si>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</si>
  <si>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</si>
  <si>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</si>
  <si>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</si>
  <si>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</si>
  <si>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</si>
  <si>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</si>
  <si>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</si>
  <si>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</si>
  <si>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</si>
  <si>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</si>
  <si>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</si>
  <si>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</si>
  <si>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</si>
  <si>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</si>
  <si>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</si>
  <si>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</si>
  <si>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</si>
  <si>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</si>
  <si>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</si>
  <si>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</si>
  <si>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</si>
  <si>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</si>
  <si>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</si>
  <si>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</si>
  <si>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</si>
  <si>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</si>
  <si>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</si>
  <si>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</si>
  <si>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</si>
  <si>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</si>
  <si>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</si>
  <si>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</si>
  <si>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</si>
  <si>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</si>
  <si>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</si>
  <si>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</si>
  <si>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</si>
  <si>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</si>
  <si>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</si>
  <si>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</si>
  <si>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</si>
  <si>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</si>
  <si>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</si>
  <si>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</si>
  <si>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</si>
  <si>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</si>
  <si>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</si>
  <si>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</si>
  <si>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</si>
  <si>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</si>
  <si>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</si>
  <si>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</si>
  <si>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</si>
  <si>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</si>
  <si>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</si>
  <si>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</si>
  <si>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</si>
  <si>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</si>
  <si>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</si>
  <si>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</si>
  <si>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</si>
  <si>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</si>
  <si>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</si>
  <si>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</si>
  <si>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</si>
  <si>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</si>
  <si>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</si>
  <si>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</si>
  <si>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</si>
  <si>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</si>
  <si>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</si>
  <si>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</si>
  <si>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</si>
  <si>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</si>
  <si>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</si>
  <si>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</si>
  <si>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</si>
  <si>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</si>
  <si>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</si>
  <si>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</si>
  <si>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</si>
  <si>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</si>
  <si>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</si>
  <si>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</si>
  <si>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</si>
  <si>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</si>
  <si>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</si>
  <si>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</si>
  <si>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</si>
  <si>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</si>
  <si>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</si>
  <si>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</si>
  <si>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</si>
  <si>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</si>
  <si>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</si>
  <si>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</si>
  <si>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</si>
  <si>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</si>
  <si>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</si>
  <si>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</si>
  <si>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</si>
  <si>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</si>
  <si>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</si>
  <si>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</si>
  <si>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</si>
  <si>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</si>
  <si>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</si>
  <si>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</si>
  <si>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</si>
  <si>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</si>
  <si>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</si>
  <si>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</si>
  <si>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</si>
  <si>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</si>
  <si>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</si>
  <si>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</si>
  <si>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</si>
  <si>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</si>
  <si>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</si>
  <si>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</si>
  <si>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</si>
  <si>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</si>
  <si>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</si>
  <si>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</si>
  <si>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</si>
  <si>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</si>
  <si>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</si>
  <si>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</si>
  <si>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</si>
  <si>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</si>
  <si>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</si>
  <si>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</si>
  <si>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</si>
  <si>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</si>
  <si>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</si>
  <si>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</si>
  <si>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</si>
  <si>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</si>
  <si>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</si>
  <si>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</si>
  <si>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</si>
  <si>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</si>
  <si>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</si>
  <si>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</si>
  <si>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</si>
  <si>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</si>
  <si>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</si>
  <si>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</si>
  <si>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</si>
  <si>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</si>
  <si>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</si>
  <si>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</si>
  <si>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</si>
  <si>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</si>
  <si>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</si>
  <si>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</si>
  <si>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</si>
  <si>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</si>
  <si>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</si>
  <si>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</si>
  <si>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</si>
  <si>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</si>
  <si>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</si>
  <si>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</si>
  <si>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</si>
  <si>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</si>
  <si>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</si>
  <si>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</si>
  <si>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</si>
  <si>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</si>
  <si>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</si>
  <si>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</si>
  <si>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</si>
  <si>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</si>
  <si>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</si>
  <si>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</si>
  <si>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</si>
  <si>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</si>
  <si>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</si>
  <si>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</si>
  <si>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</si>
  <si>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</si>
  <si>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</si>
  <si>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</si>
  <si>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</si>
  <si>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</si>
  <si>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</si>
  <si>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</si>
  <si>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</si>
  <si>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</si>
  <si>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</si>
  <si>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</si>
  <si>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</si>
  <si>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</si>
  <si>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</si>
  <si>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</si>
  <si>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</si>
  <si>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</si>
  <si>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</si>
  <si>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</si>
  <si>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</si>
  <si>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</si>
  <si>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</si>
  <si>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</si>
  <si>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</si>
  <si>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</si>
  <si>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</si>
  <si>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</si>
  <si>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</si>
  <si>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</si>
  <si>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</si>
  <si>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</si>
  <si>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</si>
  <si>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</si>
  <si>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</si>
  <si>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</si>
  <si>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</si>
  <si>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</si>
  <si>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</si>
  <si>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</si>
  <si>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</si>
  <si>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</si>
  <si>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</si>
  <si>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</si>
  <si>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</si>
  <si>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</si>
  <si>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</si>
  <si>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</si>
  <si>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</si>
  <si>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</si>
  <si>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</si>
  <si>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</si>
  <si>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</si>
  <si>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</si>
  <si>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</si>
  <si>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</si>
  <si>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</si>
  <si>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</si>
  <si>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</si>
  <si>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</si>
  <si>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</si>
  <si>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</si>
  <si>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</si>
  <si>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</si>
  <si>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</si>
  <si>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</si>
  <si>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</si>
  <si>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</si>
  <si>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</si>
  <si>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</si>
  <si>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</si>
  <si>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</si>
  <si>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</si>
  <si>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</si>
  <si>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</si>
  <si>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</si>
  <si>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</si>
  <si>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</si>
  <si>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</si>
  <si>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</si>
  <si>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</si>
  <si>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</si>
  <si>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</si>
  <si>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</si>
  <si>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</si>
  <si>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</si>
  <si>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</si>
  <si>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</si>
  <si>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</si>
  <si>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</si>
  <si>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</si>
  <si>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</si>
  <si>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</si>
  <si>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</si>
  <si>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</si>
  <si>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</si>
  <si>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</si>
  <si>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</si>
  <si>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</si>
  <si>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</si>
  <si>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</si>
  <si>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</si>
  <si>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</si>
  <si>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</si>
  <si>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</si>
  <si>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</si>
  <si>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</si>
  <si>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</si>
  <si>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</si>
  <si>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</si>
  <si>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</si>
  <si>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</si>
  <si>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</si>
  <si>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</si>
  <si>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</si>
  <si>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</si>
  <si>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</si>
  <si>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</si>
  <si>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</si>
  <si>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</si>
  <si>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</si>
  <si>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</si>
  <si>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</si>
  <si>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</si>
  <si>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</si>
  <si>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</si>
  <si>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</si>
  <si>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</si>
  <si>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</si>
  <si>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</si>
  <si>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</si>
  <si>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</si>
  <si>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</si>
  <si>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</si>
  <si>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</si>
  <si>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</si>
  <si>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</si>
  <si>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</si>
  <si>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</si>
  <si>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</si>
  <si>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</si>
  <si>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</si>
  <si>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</si>
  <si>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</si>
  <si>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</si>
  <si>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</si>
  <si>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</si>
  <si>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</si>
  <si>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</si>
  <si>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</si>
  <si>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</si>
  <si>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</si>
  <si>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</si>
  <si>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</si>
  <si>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</si>
  <si>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</si>
  <si>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</si>
  <si>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</si>
  <si>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</si>
  <si>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</si>
  <si>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</si>
  <si>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</si>
  <si>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</si>
  <si>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</si>
  <si>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</si>
  <si>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</si>
  <si>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</si>
  <si>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</si>
  <si>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</si>
  <si>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</si>
  <si>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</si>
  <si>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</si>
  <si>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</si>
  <si>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</si>
  <si>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</si>
  <si>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</si>
  <si>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</si>
  <si>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</si>
  <si>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</si>
  <si>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</si>
  <si>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</si>
  <si>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</si>
  <si>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</si>
  <si>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</si>
  <si>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</si>
  <si>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</si>
  <si>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</si>
  <si>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</si>
  <si>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</si>
  <si>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</si>
  <si>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</si>
  <si>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</si>
  <si>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</si>
  <si>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</si>
  <si>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</si>
  <si>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</si>
  <si>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</si>
  <si>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</si>
  <si>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</si>
  <si>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</si>
  <si>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</si>
  <si>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</si>
  <si>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</si>
  <si>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</si>
  <si>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</si>
  <si>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</si>
  <si>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</si>
  <si>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</si>
  <si>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</si>
  <si>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</si>
  <si>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</si>
  <si>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</si>
  <si>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</si>
  <si>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</si>
  <si>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</si>
  <si>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</si>
  <si>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</si>
  <si>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</si>
  <si>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</si>
  <si>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</si>
  <si>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</si>
  <si>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</si>
  <si>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</si>
  <si>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</si>
  <si>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</si>
  <si>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</si>
  <si>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</si>
  <si>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</si>
  <si>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</si>
  <si>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</si>
  <si>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</si>
  <si>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</si>
  <si>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</si>
  <si>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</si>
  <si>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</si>
  <si>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</si>
  <si>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</si>
  <si>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</si>
  <si>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</si>
  <si>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</si>
  <si>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</si>
  <si>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</si>
  <si>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</si>
  <si>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</si>
  <si>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</si>
  <si>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</si>
  <si>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</si>
  <si>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</si>
  <si>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</si>
  <si>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</si>
  <si>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</si>
  <si>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</si>
  <si>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</si>
  <si>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</si>
  <si>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</si>
  <si>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</si>
  <si>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</si>
  <si>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</si>
  <si>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</si>
  <si>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</si>
  <si>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</si>
  <si>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</si>
  <si>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</si>
  <si>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</si>
  <si>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</si>
  <si>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</si>
  <si>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</si>
  <si>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</si>
  <si>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</si>
  <si>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</si>
  <si>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</si>
  <si>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</si>
  <si>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</si>
  <si>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</si>
  <si>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</si>
  <si>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</si>
  <si>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</si>
  <si>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</si>
  <si>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</si>
  <si>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</si>
  <si>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</si>
  <si>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</si>
  <si>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</si>
  <si>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</si>
  <si>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</si>
  <si>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</si>
  <si>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</si>
  <si>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</si>
  <si>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</si>
  <si>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</si>
  <si>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</si>
  <si>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</si>
  <si>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</si>
  <si>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</si>
  <si>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</si>
  <si>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</si>
  <si>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</si>
  <si>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</si>
  <si>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</si>
  <si>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</si>
  <si>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</si>
  <si>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</si>
  <si>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</si>
  <si>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</si>
  <si>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</si>
  <si>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</si>
  <si>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</si>
  <si>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</si>
  <si>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</si>
  <si>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</si>
  <si>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</si>
  <si>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</si>
  <si>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</si>
  <si>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</si>
  <si>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</si>
  <si>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</si>
  <si>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</si>
  <si>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</si>
  <si>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</si>
  <si>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</si>
  <si>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</si>
  <si>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</si>
  <si>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</si>
  <si>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</si>
  <si>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</si>
  <si>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</si>
  <si>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</si>
  <si>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</si>
  <si>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</si>
  <si>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</si>
  <si>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</si>
  <si>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</si>
  <si>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</si>
  <si>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</si>
  <si>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</si>
  <si>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</si>
  <si>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</si>
  <si>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</si>
  <si>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</si>
  <si>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</si>
  <si>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</si>
  <si>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</si>
  <si>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</si>
  <si>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</si>
  <si>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</si>
  <si>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</si>
  <si>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</si>
  <si>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</si>
  <si>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</si>
  <si>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</si>
  <si>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</si>
  <si>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</si>
  <si>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</si>
  <si>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</si>
  <si>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</si>
  <si>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</si>
  <si>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</si>
  <si>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</si>
  <si>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</si>
  <si>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</si>
  <si>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</si>
  <si>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</si>
  <si>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</si>
  <si>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</si>
  <si>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</si>
  <si>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</si>
  <si>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</si>
  <si>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</si>
  <si>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</si>
  <si>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</si>
  <si>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</si>
  <si>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</si>
  <si>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</si>
  <si>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</si>
  <si>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</si>
  <si>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</si>
  <si>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</si>
  <si>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</si>
  <si>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</si>
  <si>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</si>
  <si>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</si>
  <si>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</si>
  <si>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</si>
  <si>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</si>
  <si>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</si>
  <si>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</si>
  <si>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</si>
  <si>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</si>
  <si>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</si>
  <si>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</si>
  <si>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</si>
  <si>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</si>
  <si>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</si>
  <si>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</si>
  <si>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</si>
  <si>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</si>
  <si>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</si>
  <si>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</si>
  <si>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</si>
  <si>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</si>
  <si>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</si>
  <si>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</si>
  <si>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</si>
  <si>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</si>
  <si>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</si>
  <si>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</si>
  <si>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</si>
  <si>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</si>
  <si>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</si>
  <si>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</si>
  <si>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</si>
  <si>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</si>
  <si>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</si>
  <si>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</si>
  <si>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</si>
  <si>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</si>
  <si>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</si>
  <si>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</si>
  <si>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</si>
  <si>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</si>
  <si>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</si>
  <si>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</si>
  <si>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</si>
  <si>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</si>
  <si>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</si>
  <si>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</si>
  <si>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</si>
  <si>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</si>
  <si>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</si>
  <si>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</si>
  <si>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</si>
  <si>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</si>
  <si>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</si>
  <si>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</si>
  <si>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</si>
  <si>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</si>
  <si>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</si>
  <si>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</si>
  <si>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</si>
  <si>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</si>
  <si>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</si>
  <si>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</si>
  <si>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</si>
  <si>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</si>
  <si>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</si>
  <si>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</si>
  <si>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</si>
  <si>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</si>
  <si>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</si>
  <si>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</si>
  <si>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</si>
  <si>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</si>
  <si>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</si>
  <si>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</si>
  <si>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</si>
  <si>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</si>
  <si>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</si>
  <si>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</si>
  <si>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</si>
  <si>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</si>
  <si>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</si>
  <si>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</si>
  <si>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</si>
  <si>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</si>
  <si>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</si>
  <si>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</si>
  <si>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</si>
  <si>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</si>
  <si>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</si>
  <si>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</si>
  <si>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</si>
  <si>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</si>
  <si>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</si>
  <si>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</si>
  <si>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</si>
  <si>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</si>
  <si>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</si>
  <si>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</si>
  <si>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</si>
  <si>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</si>
  <si>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</si>
  <si>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</si>
  <si>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</si>
  <si>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</si>
  <si>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</si>
  <si>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</si>
  <si>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</si>
  <si>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</si>
  <si>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</si>
  <si>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</si>
  <si>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</si>
  <si>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</si>
  <si>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</si>
  <si>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</si>
  <si>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</si>
  <si>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</si>
  <si>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</si>
  <si>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</si>
  <si>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</si>
  <si>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</si>
  <si>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</si>
  <si>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</si>
  <si>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</si>
  <si>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</si>
  <si>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</si>
  <si>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</si>
  <si>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</si>
  <si>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</si>
  <si>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</si>
  <si>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</si>
  <si>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</si>
  <si>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</si>
  <si>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</si>
  <si>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</si>
  <si>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</si>
  <si>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</si>
  <si>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</si>
  <si>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</si>
  <si>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</si>
  <si>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</si>
  <si>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</si>
  <si>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</si>
  <si>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</si>
  <si>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</si>
  <si>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</si>
  <si>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</si>
  <si>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</si>
  <si>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</si>
  <si>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</si>
  <si>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</si>
  <si>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</si>
  <si>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</si>
  <si>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</si>
  <si>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</si>
  <si>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</si>
  <si>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</si>
  <si>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</si>
  <si>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</si>
  <si>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</si>
  <si>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</si>
  <si>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</si>
  <si>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</si>
  <si>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</si>
  <si>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</si>
  <si>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</si>
  <si>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</si>
  <si>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</si>
  <si>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</si>
  <si>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</si>
  <si>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</si>
  <si>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</si>
  <si>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</si>
  <si>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</si>
  <si>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</si>
  <si>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</si>
  <si>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</si>
  <si>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</si>
  <si>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</si>
  <si>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</si>
  <si>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</si>
  <si>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</si>
  <si>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</si>
  <si>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</si>
  <si>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</si>
  <si>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</si>
  <si>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</si>
  <si>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</si>
  <si>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</si>
  <si>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</si>
  <si>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</si>
  <si>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</si>
  <si>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</si>
  <si>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</si>
  <si>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</si>
  <si>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</si>
  <si>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</si>
  <si>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</si>
  <si>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</si>
  <si>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</si>
  <si>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</si>
  <si>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</si>
  <si>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</si>
  <si>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</si>
  <si>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</si>
  <si>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</si>
  <si>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</si>
  <si>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</si>
  <si>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</si>
  <si>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</si>
  <si>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</si>
  <si>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</si>
  <si>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</si>
  <si>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</si>
  <si>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</si>
  <si>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</si>
  <si>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</si>
  <si>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</si>
  <si>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</si>
  <si>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</si>
  <si>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</si>
  <si>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</si>
  <si>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</si>
  <si>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</si>
  <si>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</si>
  <si>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</si>
  <si>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</si>
  <si>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</si>
  <si>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</si>
  <si>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</si>
  <si>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</si>
  <si>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</si>
  <si>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</si>
  <si>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</si>
  <si>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</si>
  <si>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</si>
  <si>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</si>
  <si>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</si>
  <si>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</si>
  <si>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</si>
  <si>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</si>
  <si>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</si>
  <si>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</si>
  <si>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</si>
  <si>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</si>
  <si>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</si>
  <si>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</si>
  <si>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</si>
  <si>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</si>
  <si>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</si>
  <si>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</si>
  <si>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</si>
  <si>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</si>
  <si>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</si>
  <si>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</si>
  <si>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</si>
  <si>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</si>
  <si>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</si>
  <si>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</si>
  <si>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</si>
  <si>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</si>
  <si>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</si>
  <si>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</si>
  <si>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</si>
  <si>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</si>
  <si>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</si>
  <si>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</si>
  <si>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</si>
  <si>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</si>
  <si>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</si>
  <si>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</si>
  <si>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</si>
  <si>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</si>
  <si>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</si>
  <si>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</si>
  <si>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</si>
  <si>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</si>
  <si>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</si>
  <si>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</si>
  <si>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</si>
  <si>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</si>
  <si>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</si>
  <si>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</si>
  <si>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</si>
  <si>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</si>
  <si>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</si>
  <si>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</si>
  <si>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</si>
  <si>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</si>
  <si>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</si>
  <si>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</si>
  <si>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</si>
  <si>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</si>
  <si>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</si>
  <si>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</si>
  <si>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</si>
  <si>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</si>
  <si>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</si>
  <si>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</si>
  <si>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</si>
  <si>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</si>
  <si>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</si>
  <si>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</si>
  <si>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</si>
  <si>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</si>
  <si>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</si>
  <si>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</si>
  <si>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</si>
  <si>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</si>
  <si>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</si>
  <si>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</si>
  <si>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</si>
  <si>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</si>
  <si>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</si>
  <si>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</si>
  <si>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</si>
  <si>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</si>
  <si>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</si>
  <si>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</si>
  <si>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</si>
  <si>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</si>
  <si>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</si>
  <si>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</si>
  <si>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</si>
  <si>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</si>
  <si>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</si>
  <si>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</si>
  <si>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</si>
  <si>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</si>
  <si>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</si>
  <si>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</si>
  <si>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</si>
  <si>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</si>
  <si>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</si>
  <si>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</si>
  <si>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</si>
  <si>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</si>
  <si>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</si>
  <si>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</si>
  <si>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</si>
  <si>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</si>
  <si>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</si>
  <si>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</si>
  <si>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</si>
  <si>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</si>
  <si>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</si>
  <si>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</si>
  <si>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</si>
  <si>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</si>
  <si>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</si>
  <si>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</si>
  <si>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</si>
  <si>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</si>
  <si>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</si>
  <si>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</si>
  <si>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</si>
  <si>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</si>
  <si>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</si>
  <si>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</si>
  <si>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</si>
  <si>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</si>
  <si>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</si>
  <si>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</si>
  <si>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</si>
  <si>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</si>
  <si>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</si>
  <si>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</si>
  <si>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</si>
  <si>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</si>
  <si>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</si>
  <si>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</si>
  <si>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</si>
  <si>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</si>
  <si>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</si>
  <si>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</si>
  <si>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</si>
  <si>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</si>
  <si>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</si>
  <si>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</si>
  <si>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</si>
  <si>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</si>
  <si>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</si>
  <si>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</si>
  <si>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</si>
  <si>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</si>
  <si>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</si>
  <si>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</si>
  <si>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</si>
  <si>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</si>
  <si>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</si>
  <si>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</si>
  <si>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</si>
  <si>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</si>
  <si>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</si>
  <si>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</si>
  <si>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</si>
  <si>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</si>
  <si>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</si>
  <si>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</si>
  <si>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</si>
  <si>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</si>
  <si>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</si>
  <si>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</si>
  <si>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</si>
  <si>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</si>
  <si>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</si>
  <si>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</si>
  <si>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</si>
  <si>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</si>
  <si>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</si>
  <si>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</si>
  <si>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</si>
  <si>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</si>
  <si>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</si>
  <si>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</si>
  <si>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</si>
  <si>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</si>
  <si>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</si>
  <si>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</si>
  <si>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</si>
  <si>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</si>
  <si>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</si>
  <si>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</si>
  <si>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</si>
  <si>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</si>
  <si>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</si>
  <si>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</si>
  <si>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</si>
  <si>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</si>
  <si>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</si>
  <si>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</si>
  <si>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</si>
  <si>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</si>
  <si>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</si>
  <si>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</si>
  <si>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</si>
  <si>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</si>
  <si>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</si>
  <si>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</si>
  <si>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</si>
  <si>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</si>
  <si>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</si>
  <si>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</si>
  <si>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</si>
  <si>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</si>
  <si>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</si>
  <si>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</si>
  <si>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</si>
  <si>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</si>
  <si>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</si>
  <si>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</si>
  <si>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</si>
  <si>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</si>
  <si>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</si>
  <si>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</si>
  <si>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</si>
  <si>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</si>
  <si>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</si>
  <si>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</si>
  <si>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</si>
  <si>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</si>
  <si>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</si>
  <si>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</si>
  <si>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</si>
  <si>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</si>
  <si>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</si>
  <si>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</si>
  <si>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</si>
  <si>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</si>
  <si>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</si>
  <si>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</si>
  <si>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</si>
  <si>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</si>
  <si>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</si>
  <si>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</si>
  <si>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</si>
  <si>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</si>
  <si>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</si>
  <si>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</si>
  <si>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</si>
  <si>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</si>
  <si>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</si>
  <si>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</si>
  <si>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</si>
  <si>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</si>
  <si>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</si>
  <si>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</si>
  <si>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</si>
  <si>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</si>
  <si>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</si>
  <si>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</si>
  <si>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</si>
  <si>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</si>
  <si>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</si>
  <si>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</si>
  <si>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</si>
  <si>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</si>
  <si>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</si>
  <si>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</si>
  <si>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</si>
  <si>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</si>
  <si>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</si>
  <si>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</si>
  <si>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</si>
  <si>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</si>
  <si>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</si>
  <si>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</si>
  <si>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</si>
  <si>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</si>
  <si>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</si>
  <si>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</si>
  <si>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</si>
  <si>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</si>
  <si>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</si>
  <si>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</si>
  <si>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</si>
  <si>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</si>
  <si>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</si>
  <si>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</si>
  <si>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</si>
  <si>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</si>
  <si>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</si>
  <si>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</si>
  <si>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</si>
  <si>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</si>
  <si>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</si>
  <si>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</si>
  <si>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</si>
  <si>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</si>
  <si>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</si>
  <si>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</si>
  <si>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</si>
  <si>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</si>
  <si>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</si>
  <si>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</si>
  <si>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</si>
  <si>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</si>
  <si>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</si>
  <si>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</si>
  <si>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</si>
  <si>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</si>
  <si>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</si>
  <si>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</si>
  <si>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</si>
  <si>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</si>
  <si>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</si>
  <si>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</si>
  <si>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</si>
  <si>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</si>
  <si>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</si>
  <si>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</si>
  <si>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</si>
  <si>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</si>
  <si>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</si>
  <si>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</si>
  <si>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</si>
  <si>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</si>
  <si>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</si>
  <si>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</si>
  <si>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</si>
  <si>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</si>
  <si>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</si>
  <si>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</si>
  <si>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</si>
  <si>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</si>
  <si>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</si>
  <si>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</si>
  <si>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</si>
  <si>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</si>
  <si>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</si>
  <si>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</si>
  <si>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</si>
  <si>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</si>
  <si>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</si>
  <si>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</si>
  <si>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</si>
  <si>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</si>
  <si>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</si>
  <si>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</si>
  <si>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</si>
  <si>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</si>
  <si>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</si>
  <si>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</si>
  <si>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</si>
  <si>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</si>
  <si>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</si>
  <si>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</si>
  <si>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</si>
  <si>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</si>
  <si>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</si>
  <si>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</si>
  <si>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</si>
  <si>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</si>
  <si>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</si>
  <si>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</si>
  <si>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</si>
  <si>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</si>
  <si>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</si>
  <si>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</si>
  <si>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</si>
  <si>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</si>
  <si>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</si>
  <si>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</si>
  <si>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</si>
  <si>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</si>
  <si>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</si>
  <si>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</si>
  <si>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</si>
  <si>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</si>
  <si>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</si>
  <si>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</si>
  <si>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</si>
  <si>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</si>
  <si>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</si>
  <si>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</si>
  <si>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</si>
  <si>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</si>
  <si>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</si>
  <si>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</si>
  <si>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</si>
  <si>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</si>
  <si>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</si>
  <si>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</si>
  <si>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</si>
  <si>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</si>
  <si>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</si>
  <si>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</si>
  <si>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</si>
  <si>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</si>
  <si>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</si>
  <si>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</si>
  <si>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</si>
  <si>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</si>
  <si>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</si>
  <si>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</si>
  <si>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</si>
  <si>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</si>
  <si>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</si>
  <si>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</si>
  <si>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</si>
  <si>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</si>
  <si>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</si>
  <si>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</si>
  <si>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</si>
  <si>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</si>
  <si>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</si>
  <si>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</si>
  <si>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</si>
  <si>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</si>
  <si>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</si>
  <si>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</si>
  <si>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</si>
  <si>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</si>
  <si>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</si>
  <si>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</si>
  <si>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</si>
  <si>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</si>
  <si>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</si>
  <si>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</si>
  <si>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</si>
  <si>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</si>
  <si>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</si>
  <si>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</si>
  <si>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</si>
  <si>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</si>
  <si>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</si>
  <si>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</si>
  <si>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</si>
  <si>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</si>
  <si>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</si>
  <si>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</si>
  <si>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</si>
  <si>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</si>
  <si>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</si>
  <si>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</si>
  <si>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</si>
  <si>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</si>
  <si>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</si>
  <si>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</si>
  <si>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</si>
  <si>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</si>
  <si>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</si>
  <si>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</si>
  <si>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</si>
  <si>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</si>
  <si>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</si>
  <si>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</si>
  <si>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</si>
  <si>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</si>
  <si>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</si>
  <si>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</si>
  <si>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</si>
  <si>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</si>
  <si>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</si>
  <si>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</si>
  <si>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</si>
  <si>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</si>
  <si>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</si>
  <si>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</si>
  <si>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</si>
  <si>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</si>
  <si>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</si>
  <si>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</si>
  <si>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</si>
  <si>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</si>
  <si>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</si>
  <si>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</si>
  <si>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</si>
  <si>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</si>
  <si>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</si>
  <si>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</si>
  <si>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</si>
  <si>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</si>
  <si>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</si>
  <si>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</si>
  <si>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</si>
  <si>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</si>
  <si>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</si>
  <si>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</si>
  <si>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</si>
  <si>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</si>
  <si>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</si>
  <si>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</si>
  <si>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</si>
  <si>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</si>
  <si>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</si>
  <si>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</si>
  <si>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</si>
  <si>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</si>
  <si>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</si>
  <si>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</si>
  <si>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</si>
  <si>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</si>
  <si>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</si>
  <si>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</si>
  <si>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</si>
  <si>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</si>
  <si>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</si>
  <si>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</si>
  <si>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</si>
  <si>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</si>
  <si>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</si>
  <si>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</si>
  <si>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</si>
  <si>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</si>
  <si>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</si>
  <si>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</si>
  <si>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</si>
  <si>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</si>
  <si>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</si>
  <si>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</si>
  <si>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</si>
  <si>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</si>
  <si>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</si>
  <si>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</si>
  <si>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</si>
  <si>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</si>
  <si>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</si>
  <si>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</si>
  <si>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</si>
  <si>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</si>
  <si>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</si>
  <si>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</si>
  <si>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</si>
  <si>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</si>
  <si>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</si>
  <si>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</si>
  <si>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</si>
  <si>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</si>
  <si>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</si>
  <si>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</si>
  <si>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</si>
  <si>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</si>
  <si>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</si>
  <si>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</si>
  <si>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</si>
  <si>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</si>
  <si>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</si>
  <si>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</si>
  <si>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</si>
  <si>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</si>
  <si>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</si>
  <si>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</si>
  <si>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</si>
  <si>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</si>
  <si>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</si>
  <si>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</si>
  <si>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</si>
  <si>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</si>
  <si>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</si>
  <si>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</si>
  <si>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</si>
  <si>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</si>
  <si>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</si>
  <si>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</si>
  <si>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</si>
  <si>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</si>
  <si>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</si>
  <si>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</si>
  <si>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</si>
  <si>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</si>
  <si>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</si>
  <si>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</si>
  <si>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</si>
  <si>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</si>
  <si>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</si>
  <si>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</si>
  <si>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</si>
  <si>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</si>
  <si>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</si>
  <si>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</si>
  <si>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</si>
  <si>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</si>
  <si>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</si>
  <si>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</si>
  <si>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</si>
  <si>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</si>
  <si>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</si>
  <si>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</si>
  <si>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</si>
  <si>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</si>
  <si>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</si>
  <si>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</si>
  <si>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</si>
  <si>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</si>
  <si>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</si>
  <si>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</si>
  <si>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</si>
  <si>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</si>
  <si>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</si>
  <si>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</si>
  <si>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</si>
  <si>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</si>
  <si>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</si>
  <si>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</si>
  <si>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</si>
  <si>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</si>
  <si>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</si>
  <si>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</si>
  <si>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</si>
  <si>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</si>
  <si>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</si>
  <si>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</si>
  <si>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</si>
  <si>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</si>
  <si>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</si>
  <si>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</si>
  <si>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</si>
  <si>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</si>
  <si>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</si>
  <si>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</si>
  <si>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</si>
  <si>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</si>
  <si>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</si>
  <si>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</si>
  <si>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</si>
  <si>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</si>
  <si>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</si>
  <si>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</si>
  <si>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</si>
  <si>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</si>
  <si>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</si>
  <si>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</si>
  <si>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</si>
  <si>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</si>
  <si>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</si>
  <si>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</si>
  <si>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</si>
  <si>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</si>
  <si>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</si>
  <si>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</si>
  <si>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</si>
  <si>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</si>
  <si>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</si>
  <si>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</si>
  <si>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</si>
  <si>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</si>
  <si>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</si>
  <si>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</si>
  <si>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</si>
  <si>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</si>
  <si>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</si>
  <si>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</si>
  <si>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</si>
  <si>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</si>
  <si>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</si>
  <si>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</si>
  <si>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</si>
  <si>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</si>
  <si>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</si>
  <si>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</si>
  <si>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</si>
  <si>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</si>
  <si>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</si>
  <si>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</si>
  <si>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</si>
  <si>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</si>
  <si>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</si>
  <si>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</si>
  <si>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</si>
  <si>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</si>
  <si>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</si>
  <si>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</si>
  <si>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</si>
  <si>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</si>
  <si>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</si>
  <si>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</si>
  <si>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</si>
  <si>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</si>
  <si>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</si>
  <si>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</si>
  <si>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</si>
  <si>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</si>
  <si>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</si>
  <si>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</si>
  <si>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</si>
  <si>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</si>
  <si>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</si>
  <si>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</si>
  <si>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</si>
  <si>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</si>
  <si>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</si>
  <si>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</si>
  <si>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</si>
  <si>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</si>
  <si>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</si>
  <si>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</si>
  <si>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</si>
  <si>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</si>
  <si>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</si>
  <si>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</si>
  <si>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</si>
  <si>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</si>
  <si>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</si>
  <si>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</si>
  <si>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</si>
  <si>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</si>
  <si>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</si>
  <si>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</si>
  <si>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</si>
  <si>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</si>
  <si>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</si>
  <si>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</si>
  <si>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</si>
  <si>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</si>
  <si>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</si>
  <si>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</si>
  <si>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</si>
  <si>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</si>
  <si>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</si>
  <si>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</si>
  <si>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</si>
  <si>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</si>
  <si>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</si>
  <si>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</si>
  <si>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</si>
  <si>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</si>
  <si>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</si>
  <si>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</si>
  <si>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</si>
  <si>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</si>
  <si>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</si>
  <si>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</si>
  <si>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</si>
  <si>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</si>
  <si>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</si>
  <si>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</si>
  <si>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</si>
  <si>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</si>
  <si>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</si>
  <si>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</si>
  <si>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</si>
  <si>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</si>
  <si>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</si>
  <si>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</si>
  <si>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</si>
  <si>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</si>
  <si>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</si>
  <si>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</si>
  <si>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</si>
  <si>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</si>
  <si>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</si>
  <si>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</si>
  <si>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</si>
  <si>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</si>
  <si>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</si>
  <si>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</si>
  <si>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</si>
  <si>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</si>
  <si>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</si>
  <si>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</si>
  <si>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</si>
  <si>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</si>
  <si>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</si>
  <si>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</si>
  <si>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</si>
  <si>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</si>
  <si>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</si>
  <si>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</si>
  <si>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</si>
  <si>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</si>
  <si>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</si>
  <si>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</si>
  <si>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</si>
  <si>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</si>
  <si>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</si>
  <si>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</si>
  <si>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</si>
  <si>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</si>
  <si>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</si>
  <si>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</si>
  <si>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</si>
  <si>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</si>
  <si>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</si>
  <si>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</si>
  <si>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</si>
  <si>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</si>
  <si>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</si>
  <si>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</si>
  <si>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</si>
  <si>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</si>
  <si>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</si>
  <si>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</si>
  <si>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</si>
  <si>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</si>
  <si>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</si>
  <si>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</si>
  <si>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</si>
  <si>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</si>
  <si>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</si>
  <si>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</si>
  <si>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</si>
  <si>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</si>
  <si>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</si>
  <si>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</si>
  <si>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</si>
  <si>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</si>
  <si>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</si>
  <si>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</si>
  <si>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</si>
  <si>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</si>
  <si>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</si>
  <si>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</si>
  <si>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</si>
  <si>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</si>
  <si>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</si>
  <si>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</si>
  <si>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</si>
  <si>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</si>
  <si>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</si>
  <si>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</si>
  <si>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</si>
  <si>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</si>
  <si>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</si>
  <si>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</si>
  <si>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</si>
  <si>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</si>
  <si>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</si>
  <si>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</si>
  <si>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</si>
  <si>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</si>
  <si>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</si>
  <si>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</si>
  <si>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</si>
  <si>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</si>
  <si>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</si>
  <si>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</si>
  <si>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</si>
  <si>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</si>
  <si>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</si>
  <si>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</si>
  <si>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</si>
  <si>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</si>
  <si>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</si>
  <si>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</si>
  <si>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</si>
  <si>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</si>
  <si>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</si>
  <si>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</si>
  <si>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</si>
  <si>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</si>
  <si>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</si>
  <si>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</si>
  <si>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</si>
  <si>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</si>
  <si>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</si>
  <si>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</si>
  <si>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</si>
  <si>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</si>
  <si>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</si>
  <si>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</si>
  <si>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</si>
  <si>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</si>
  <si>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</si>
  <si>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</si>
  <si>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</si>
  <si>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</si>
  <si>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</si>
  <si>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</si>
  <si>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</si>
  <si>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</si>
  <si>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</si>
  <si>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</si>
  <si>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</si>
  <si>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</si>
  <si>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</si>
  <si>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</si>
  <si>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</si>
  <si>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</si>
  <si>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</si>
  <si>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</si>
  <si>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</si>
  <si>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</si>
  <si>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</si>
  <si>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</si>
  <si>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</si>
  <si>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</si>
  <si>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</si>
  <si>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</si>
  <si>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</si>
  <si>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</si>
  <si>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</si>
  <si>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</si>
  <si>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</si>
  <si>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</si>
  <si>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</si>
  <si>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</si>
  <si>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</si>
  <si>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</si>
  <si>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</si>
  <si>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</si>
  <si>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</si>
  <si>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</si>
  <si>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</si>
  <si>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</si>
  <si>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</si>
  <si>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</si>
  <si>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</si>
  <si>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</si>
  <si>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</si>
  <si>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</si>
  <si>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</si>
  <si>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</si>
  <si>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</si>
  <si>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</si>
  <si>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</si>
  <si>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</si>
  <si>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</si>
  <si>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</si>
  <si>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</si>
  <si>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</si>
  <si>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</si>
  <si>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</si>
  <si>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</si>
  <si>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</si>
  <si>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</si>
  <si>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</si>
  <si>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</si>
  <si>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</si>
  <si>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</si>
  <si>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</si>
  <si>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</si>
  <si>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</si>
  <si>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</si>
  <si>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</si>
  <si>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</si>
  <si>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</si>
  <si>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</si>
  <si>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</si>
  <si>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</si>
  <si>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</si>
  <si>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</si>
  <si>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</si>
  <si>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</si>
  <si>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</si>
  <si>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</si>
  <si>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</si>
  <si>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</si>
  <si>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</si>
  <si>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</si>
  <si>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</si>
  <si>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</si>
  <si>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</si>
  <si>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</si>
  <si>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</si>
  <si>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</si>
  <si>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</si>
  <si>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</si>
  <si>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</si>
  <si>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</si>
  <si>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</si>
  <si>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</si>
  <si>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</si>
  <si>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</si>
  <si>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</si>
  <si>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</si>
  <si>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</si>
  <si>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</si>
  <si>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</si>
  <si>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</si>
  <si>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</si>
  <si>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</si>
  <si>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</si>
  <si>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</si>
  <si>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</si>
  <si>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</si>
  <si>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</si>
  <si>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</si>
  <si>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</si>
  <si>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</si>
  <si>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</si>
  <si>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</si>
  <si>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</si>
  <si>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</si>
  <si>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</si>
  <si>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</si>
  <si>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</si>
  <si>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</si>
  <si>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</si>
  <si>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</si>
  <si>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</si>
  <si>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</si>
  <si>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</si>
  <si>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</si>
  <si>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</si>
  <si>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</si>
  <si>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</si>
  <si>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</si>
  <si>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</si>
  <si>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</si>
  <si>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</si>
  <si>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</si>
  <si>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</si>
  <si>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</si>
  <si>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</si>
  <si>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</si>
  <si>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</si>
  <si>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</si>
  <si>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</si>
  <si>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</si>
  <si>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</si>
  <si>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</si>
  <si>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</si>
  <si>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</si>
  <si>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</si>
  <si>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</si>
  <si>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</si>
  <si>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</si>
  <si>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</si>
  <si>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</si>
  <si>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</si>
  <si>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</si>
  <si>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</si>
  <si>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</si>
  <si>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</si>
  <si>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</si>
  <si>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</si>
  <si>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</si>
  <si>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</si>
  <si>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</si>
  <si>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</si>
  <si>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</si>
  <si>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</si>
  <si>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</si>
  <si>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</si>
  <si>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</si>
  <si>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</si>
  <si>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</si>
  <si>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</si>
  <si>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</si>
  <si>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</si>
  <si>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</si>
  <si>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</si>
  <si>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</si>
  <si>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</si>
  <si>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</si>
  <si>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</si>
  <si>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</si>
  <si>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</si>
  <si>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</si>
  <si>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</si>
  <si>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</si>
  <si>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</si>
  <si>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</si>
  <si>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</si>
  <si>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</si>
  <si>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</si>
  <si>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</si>
  <si>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</si>
  <si>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</si>
  <si>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</si>
  <si>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</si>
  <si>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</si>
  <si>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</si>
  <si>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</si>
  <si>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</si>
  <si>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</si>
  <si>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</si>
  <si>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</si>
  <si>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</si>
  <si>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</si>
  <si>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</si>
  <si>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</si>
  <si>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</si>
  <si>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</si>
  <si>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</si>
  <si>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</si>
  <si>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</si>
  <si>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</si>
  <si>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</si>
  <si>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</si>
  <si>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</si>
  <si>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</si>
  <si>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</si>
  <si>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</si>
  <si>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</si>
  <si>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</si>
  <si>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</si>
  <si>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</si>
  <si>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</si>
  <si>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</si>
  <si>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</si>
  <si>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</si>
  <si>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</si>
  <si>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</si>
  <si>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</si>
  <si>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</si>
  <si>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</si>
  <si>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</si>
  <si>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</si>
  <si>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</si>
  <si>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</si>
  <si>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</si>
  <si>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</si>
  <si>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</si>
  <si>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</si>
  <si>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</si>
  <si>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</si>
  <si>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</si>
  <si>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</si>
  <si>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</si>
  <si>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</si>
  <si>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</si>
  <si>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</si>
  <si>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</si>
  <si>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</si>
  <si>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</si>
  <si>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</si>
  <si>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</si>
  <si>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</si>
  <si>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</si>
  <si>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</si>
  <si>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</si>
  <si>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</si>
  <si>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</si>
  <si>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</si>
  <si>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</si>
  <si>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</si>
  <si>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</si>
  <si>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</si>
  <si>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</si>
  <si>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</si>
  <si>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</si>
  <si>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</si>
  <si>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</si>
  <si>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</si>
  <si>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</si>
  <si>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</si>
  <si>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</si>
  <si>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</si>
  <si>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</si>
  <si>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</si>
  <si>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</si>
  <si>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</si>
  <si>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</si>
  <si>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</si>
  <si>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</si>
  <si>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</si>
  <si>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</si>
  <si>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</si>
  <si>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</si>
  <si>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</si>
  <si>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</si>
  <si>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</si>
  <si>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</si>
  <si>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</si>
  <si>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</si>
  <si>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</si>
  <si>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</si>
  <si>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</si>
  <si>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</si>
  <si>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</si>
  <si>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</si>
  <si>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</si>
  <si>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</si>
  <si>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</si>
  <si>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</si>
  <si>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</si>
  <si>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</si>
  <si>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</si>
  <si>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</si>
  <si>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</si>
  <si>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</si>
  <si>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</si>
  <si>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</si>
  <si>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</si>
  <si>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</si>
  <si>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</si>
  <si>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</si>
  <si>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</si>
  <si>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</si>
  <si>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</si>
  <si>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</si>
  <si>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</si>
  <si>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</si>
  <si>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</si>
  <si>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</si>
  <si>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</si>
  <si>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</si>
  <si>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</si>
  <si>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</si>
  <si>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</si>
  <si>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</si>
  <si>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</si>
  <si>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</si>
  <si>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</si>
  <si>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</si>
  <si>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</si>
  <si>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</si>
  <si>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</si>
  <si>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</si>
  <si>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</si>
  <si>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</si>
  <si>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</si>
  <si>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</si>
  <si>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</si>
  <si>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</si>
  <si>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</si>
  <si>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</si>
  <si>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</si>
  <si>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</si>
  <si>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</si>
  <si>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</si>
  <si>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</si>
  <si>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</si>
  <si>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</si>
  <si>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</si>
  <si>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</si>
  <si>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</si>
  <si>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</si>
  <si>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</si>
  <si>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</si>
  <si>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</si>
  <si>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</si>
  <si>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</si>
  <si>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</si>
  <si>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</si>
  <si>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</si>
  <si>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</si>
  <si>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</si>
  <si>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</si>
  <si>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</si>
  <si>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</si>
  <si>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</si>
  <si>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</si>
  <si>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</si>
  <si>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</si>
  <si>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</si>
  <si>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</si>
  <si>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</si>
  <si>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</si>
  <si>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</si>
  <si>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</si>
  <si>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</si>
  <si>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</si>
  <si>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</si>
  <si>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</si>
  <si>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</si>
  <si>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</si>
  <si>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</si>
  <si>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</si>
  <si>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</si>
  <si>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</si>
  <si>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</si>
  <si>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</si>
  <si>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</si>
  <si>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</si>
  <si>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</si>
  <si>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</si>
  <si>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</si>
  <si>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</si>
  <si>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</si>
  <si>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</si>
  <si>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</si>
  <si>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</si>
  <si>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</si>
  <si>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</si>
  <si>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</si>
  <si>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</si>
  <si>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</si>
  <si>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</si>
  <si>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</si>
  <si>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</si>
  <si>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</si>
  <si>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</si>
  <si>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</si>
  <si>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</si>
  <si>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</si>
  <si>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</si>
  <si>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</si>
  <si>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</si>
  <si>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</si>
  <si>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</si>
  <si>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</si>
  <si>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</si>
  <si>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</si>
  <si>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</si>
  <si>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</si>
  <si>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</si>
  <si>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</si>
  <si>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</si>
  <si>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</si>
  <si>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</si>
  <si>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</si>
  <si>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</si>
  <si>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</si>
  <si>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</si>
  <si>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</si>
  <si>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</si>
  <si>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</si>
  <si>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</si>
  <si>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</si>
  <si>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</si>
  <si>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</si>
  <si>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</si>
  <si>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</si>
  <si>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</si>
  <si>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</si>
  <si>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</si>
  <si>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</si>
  <si>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</si>
  <si>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</si>
  <si>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</si>
  <si>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</si>
  <si>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</si>
  <si>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</si>
  <si>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</si>
  <si>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</si>
  <si>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</si>
  <si>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</si>
  <si>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</si>
  <si>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</si>
  <si>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</si>
  <si>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</si>
  <si>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</si>
  <si>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</si>
  <si>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</si>
  <si>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</si>
  <si>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</si>
  <si>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</si>
  <si>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</si>
  <si>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</si>
  <si>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</si>
  <si>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</si>
  <si>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</si>
  <si>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</si>
  <si>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</si>
  <si>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</si>
  <si>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</si>
  <si>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</si>
  <si>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</si>
  <si>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</si>
  <si>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</si>
  <si>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</si>
  <si>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</si>
  <si>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</si>
  <si>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</si>
  <si>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</si>
  <si>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</si>
  <si>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</si>
  <si>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</si>
  <si>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</si>
  <si>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</si>
  <si>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</si>
  <si>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</si>
  <si>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</si>
  <si>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</si>
  <si>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</si>
  <si>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</si>
  <si>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</si>
  <si>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</si>
  <si>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</si>
  <si>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</si>
  <si>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</si>
  <si>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</si>
  <si>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</si>
  <si>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</si>
  <si>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</si>
  <si>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</si>
  <si>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</si>
  <si>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</si>
  <si>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</si>
  <si>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</si>
  <si>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</si>
  <si>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</si>
  <si>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</si>
  <si>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</si>
  <si>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</si>
  <si>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</si>
  <si>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</si>
  <si>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</si>
  <si>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</si>
  <si>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</si>
  <si>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</si>
  <si>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</si>
  <si>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</si>
  <si>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</si>
  <si>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</si>
  <si>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</si>
  <si>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</si>
  <si>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</si>
  <si>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</si>
  <si>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</si>
  <si>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</si>
  <si>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</si>
  <si>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</si>
  <si>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</si>
  <si>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</si>
  <si>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</si>
  <si>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</si>
  <si>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</si>
  <si>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</si>
  <si>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</si>
  <si>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</si>
  <si>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</si>
  <si>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</si>
  <si>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</si>
  <si>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</si>
  <si>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</si>
  <si>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</si>
  <si>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</si>
  <si>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</si>
  <si>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</si>
  <si>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</si>
  <si>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</si>
  <si>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</si>
  <si>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</si>
  <si>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</si>
  <si>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</si>
  <si>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</si>
  <si>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</si>
  <si>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</si>
  <si>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</si>
  <si>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</si>
  <si>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</si>
  <si>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</si>
  <si>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</si>
  <si>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</si>
  <si>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</si>
  <si>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</si>
  <si>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</si>
  <si>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</si>
  <si>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</si>
  <si>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</si>
  <si>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</si>
  <si>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</si>
  <si>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</si>
  <si>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</si>
  <si>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</si>
  <si>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</si>
  <si>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</si>
  <si>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</si>
  <si>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</si>
  <si>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</si>
  <si>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</si>
  <si>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</si>
  <si>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</si>
  <si>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</si>
  <si>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</si>
  <si>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</si>
  <si>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</si>
  <si>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</si>
  <si>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</si>
  <si>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</si>
  <si>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</si>
  <si>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</si>
  <si>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</si>
  <si>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</si>
  <si>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</si>
  <si>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</si>
  <si>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</si>
  <si>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</si>
  <si>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</si>
  <si>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</si>
  <si>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</si>
  <si>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</si>
  <si>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</si>
  <si>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</si>
  <si>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</si>
  <si>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</si>
  <si>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</si>
  <si>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</si>
  <si>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</si>
  <si>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</si>
  <si>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</si>
  <si>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</si>
  <si>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</si>
  <si>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</si>
  <si>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</si>
  <si>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</si>
  <si>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</si>
  <si>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</si>
  <si>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</si>
  <si>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</si>
  <si>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</si>
  <si>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</si>
  <si>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</si>
  <si>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</si>
  <si>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</si>
  <si>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</si>
  <si>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</si>
  <si>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</si>
  <si>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</si>
  <si>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</si>
  <si>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</si>
  <si>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</si>
  <si>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</si>
  <si>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</si>
  <si>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</si>
  <si>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</si>
  <si>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</si>
  <si>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</si>
  <si>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</si>
  <si>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</si>
  <si>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</si>
  <si>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</si>
  <si>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</si>
  <si>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</si>
  <si>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</si>
  <si>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</si>
  <si>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</si>
  <si>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</si>
  <si>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</si>
  <si>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</si>
  <si>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</si>
  <si>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</si>
  <si>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</si>
  <si>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</si>
  <si>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</si>
  <si>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</si>
  <si>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</si>
  <si>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</si>
  <si>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</si>
  <si>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</si>
  <si>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</si>
  <si>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</si>
  <si>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</si>
  <si>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</si>
  <si>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</si>
  <si>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</si>
  <si>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</si>
  <si>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</si>
  <si>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</si>
  <si>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</si>
  <si>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</si>
  <si>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</si>
  <si>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</si>
  <si>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</si>
  <si>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</si>
  <si>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</si>
  <si>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</si>
  <si>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</si>
  <si>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</si>
  <si>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</si>
  <si>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</si>
  <si>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</si>
  <si>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</si>
  <si>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</si>
  <si>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</si>
  <si>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</si>
  <si>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</si>
  <si>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</si>
  <si>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</si>
  <si>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</si>
  <si>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</si>
  <si>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</si>
  <si>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</si>
  <si>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</si>
  <si>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</si>
  <si>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</si>
  <si>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</si>
  <si>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</si>
  <si>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</si>
  <si>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</si>
  <si>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</si>
  <si>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</si>
  <si>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</si>
  <si>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</si>
  <si>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</si>
  <si>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</si>
  <si>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</si>
  <si>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</si>
  <si>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</si>
  <si>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</si>
  <si>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</si>
  <si>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</si>
  <si>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</si>
  <si>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</si>
  <si>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</si>
  <si>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</si>
  <si>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</si>
  <si>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</si>
  <si>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</si>
  <si>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</si>
  <si>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</si>
  <si>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</si>
  <si>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</si>
  <si>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</si>
  <si>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</si>
  <si>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</si>
  <si>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</si>
  <si>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</si>
  <si>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</si>
  <si>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</si>
  <si>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</si>
  <si>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</si>
  <si>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</si>
  <si>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</si>
  <si>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</si>
  <si>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</si>
  <si>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</si>
  <si>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</si>
  <si>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</si>
  <si>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</si>
  <si>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</si>
  <si>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</si>
  <si>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</si>
  <si>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</si>
  <si>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</si>
  <si>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</si>
  <si>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</si>
  <si>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</si>
  <si>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</si>
  <si>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</si>
  <si>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</si>
  <si>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</si>
  <si>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</si>
  <si>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</si>
  <si>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</si>
  <si>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</si>
  <si>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</si>
  <si>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</si>
  <si>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</si>
  <si>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</si>
  <si>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</si>
  <si>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</si>
  <si>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</si>
  <si>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</si>
  <si>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</si>
  <si>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</si>
  <si>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</si>
  <si>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</si>
  <si>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</si>
  <si>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</si>
  <si>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</si>
  <si>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</si>
  <si>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</si>
  <si>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</si>
  <si>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</si>
  <si>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</si>
  <si>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</si>
  <si>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</si>
  <si>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</si>
  <si>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</si>
  <si>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</si>
  <si>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</si>
  <si>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</si>
  <si>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</si>
  <si>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</si>
  <si>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</si>
  <si>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</si>
  <si>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</si>
  <si>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</si>
  <si>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</si>
  <si>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</si>
  <si>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</si>
  <si>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</si>
  <si>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</si>
  <si>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</si>
  <si>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</si>
  <si>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</si>
  <si>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</si>
  <si>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</si>
  <si>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</si>
  <si>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</si>
  <si>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</si>
  <si>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</si>
  <si>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</si>
  <si>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</si>
  <si>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</si>
  <si>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</si>
  <si>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</si>
  <si>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</si>
  <si>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</si>
  <si>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</si>
  <si>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</si>
  <si>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</si>
  <si>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</si>
  <si>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</si>
  <si>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</si>
  <si>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</si>
  <si>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</si>
  <si>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</si>
  <si>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</si>
  <si>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</si>
  <si>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</si>
  <si>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</si>
  <si>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</si>
  <si>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</si>
  <si>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</si>
  <si>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</si>
  <si>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</si>
  <si>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</si>
  <si>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</si>
  <si>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</si>
  <si>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</si>
  <si>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</si>
  <si>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</si>
  <si>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</si>
  <si>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</si>
  <si>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</si>
  <si>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</si>
  <si>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</si>
  <si>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</si>
  <si>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</si>
  <si>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</si>
  <si>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</si>
  <si>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</si>
  <si>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</si>
  <si>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</si>
  <si>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</si>
  <si>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</si>
  <si>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</si>
  <si>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</si>
  <si>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</si>
  <si>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</si>
  <si>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</si>
  <si>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</si>
  <si>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</si>
  <si>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</si>
  <si>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</si>
  <si>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</si>
  <si>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</si>
  <si>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</si>
  <si>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</si>
  <si>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</si>
  <si>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</si>
  <si>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</si>
  <si>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</si>
  <si>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</si>
  <si>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</si>
  <si>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</si>
  <si>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</si>
  <si>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</si>
  <si>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</si>
  <si>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</si>
  <si>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</si>
  <si>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</si>
  <si>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</si>
  <si>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</si>
  <si>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</si>
  <si>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</si>
  <si>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</si>
  <si>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</si>
  <si>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</si>
  <si>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</si>
  <si>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</si>
  <si>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</si>
  <si>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</si>
  <si>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</si>
  <si>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</si>
  <si>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</si>
  <si>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</si>
  <si>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</si>
  <si>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</si>
  <si>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</si>
  <si>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</si>
  <si>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</si>
  <si>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</si>
  <si>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</si>
  <si>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</si>
  <si>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</si>
  <si>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</si>
  <si>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</si>
  <si>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</si>
  <si>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</si>
  <si>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</si>
  <si>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</si>
  <si>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</si>
  <si>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</si>
  <si>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</si>
  <si>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</si>
  <si>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</si>
  <si>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</si>
  <si>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</si>
  <si>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</si>
  <si>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</si>
  <si>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</si>
  <si>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</si>
  <si>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</si>
  <si>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</si>
  <si>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</si>
  <si>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</si>
  <si>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</si>
  <si>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</si>
  <si>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</si>
  <si>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</si>
  <si>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</si>
  <si>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</si>
  <si>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</si>
  <si>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</si>
  <si>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</si>
  <si>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</si>
  <si>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</si>
  <si>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</si>
  <si>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</si>
  <si>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</si>
  <si>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</si>
  <si>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</si>
  <si>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</si>
  <si>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</si>
  <si>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</si>
  <si>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</si>
  <si>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</si>
  <si>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</si>
  <si>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</si>
  <si>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</si>
  <si>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</si>
  <si>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</si>
  <si>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</si>
  <si>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</si>
  <si>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</si>
  <si>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</si>
  <si>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</si>
  <si>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</si>
  <si>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</si>
  <si>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</si>
  <si>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</si>
  <si>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</si>
  <si>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</si>
  <si>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</si>
  <si>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</si>
  <si>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</si>
  <si>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</si>
  <si>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</si>
  <si>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</si>
  <si>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</si>
  <si>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</si>
  <si>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</si>
  <si>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</si>
  <si>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</si>
  <si>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</si>
  <si>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</si>
  <si>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</si>
  <si>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</si>
  <si>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</si>
  <si>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</si>
  <si>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</si>
  <si>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</si>
  <si>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</si>
  <si>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</si>
  <si>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</si>
  <si>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</si>
  <si>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</si>
  <si>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</si>
  <si>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</si>
  <si>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</si>
  <si>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</si>
  <si>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</si>
  <si>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</si>
  <si>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</si>
  <si>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</si>
  <si>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</si>
  <si>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</si>
  <si>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</si>
  <si>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</si>
  <si>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</si>
  <si>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</si>
  <si>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</si>
  <si>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</si>
  <si>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</si>
  <si>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</si>
  <si>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</si>
  <si>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</si>
  <si>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</si>
  <si>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</si>
  <si>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</si>
  <si>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</si>
  <si>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</si>
  <si>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</si>
  <si>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</si>
  <si>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</si>
  <si>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</si>
  <si>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</si>
  <si>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</si>
  <si>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</si>
  <si>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</si>
  <si>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</si>
  <si>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</si>
  <si>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</si>
  <si>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</si>
  <si>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</si>
  <si>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</si>
  <si>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</si>
  <si>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</si>
  <si>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</si>
  <si>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</si>
  <si>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</si>
  <si>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</si>
  <si>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</si>
  <si>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</si>
  <si>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</si>
  <si>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</si>
  <si>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</si>
  <si>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</si>
  <si>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</si>
  <si>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</si>
  <si>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</si>
  <si>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</si>
  <si>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</si>
  <si>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</si>
  <si>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</si>
  <si>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</si>
  <si>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</si>
  <si>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</si>
  <si>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</si>
  <si>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</si>
  <si>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</si>
  <si>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</si>
  <si>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</si>
  <si>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</si>
  <si>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</si>
  <si>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</si>
  <si>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</si>
  <si>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</si>
  <si>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</si>
  <si>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</si>
  <si>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</si>
  <si>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</si>
  <si>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</si>
  <si>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</si>
  <si>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</si>
  <si>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</si>
  <si>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</si>
  <si>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</si>
  <si>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</si>
  <si>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</si>
  <si>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</si>
  <si>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</si>
  <si>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</si>
  <si>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</si>
  <si>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</si>
  <si>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</si>
  <si>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</si>
  <si>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</si>
  <si>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</si>
  <si>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</si>
  <si>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</si>
  <si>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</si>
  <si>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</si>
  <si>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</si>
  <si>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</si>
  <si>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</si>
  <si>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</si>
  <si>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</si>
  <si>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</si>
  <si>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</si>
  <si>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</si>
  <si>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</si>
  <si>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</si>
  <si>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</si>
  <si>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</si>
  <si>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</si>
  <si>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</si>
  <si>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</si>
  <si>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</si>
  <si>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</si>
  <si>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</si>
  <si>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</si>
  <si>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</si>
  <si>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</si>
  <si>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</si>
  <si>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</si>
  <si>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</si>
  <si>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</si>
  <si>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</si>
  <si>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</si>
  <si>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</si>
  <si>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</si>
  <si>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</si>
  <si>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</si>
  <si>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</si>
  <si>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</si>
  <si>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</si>
  <si>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</si>
  <si>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</si>
  <si>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</si>
  <si>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</si>
  <si>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</si>
  <si>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</si>
  <si>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</si>
  <si>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</si>
  <si>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</si>
  <si>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</si>
  <si>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</si>
  <si>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</si>
  <si>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</si>
  <si>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</si>
  <si>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</si>
  <si>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</si>
  <si>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</si>
  <si>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</si>
  <si>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</si>
  <si>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</si>
  <si>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</si>
  <si>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</si>
  <si>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</si>
  <si>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</si>
  <si>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</si>
  <si>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</si>
  <si>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</si>
  <si>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</si>
  <si>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</si>
  <si>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</si>
  <si>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</si>
  <si>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</si>
  <si>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</si>
  <si>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</si>
  <si>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</si>
  <si>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</si>
  <si>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</si>
  <si>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</si>
  <si>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</si>
  <si>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</si>
  <si>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</si>
  <si>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</si>
  <si>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</si>
  <si>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</si>
  <si>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</si>
  <si>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</si>
  <si>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</si>
  <si>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</si>
  <si>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</si>
  <si>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</si>
  <si>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</si>
  <si>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</si>
  <si>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</si>
  <si>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</si>
  <si>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</si>
  <si>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</si>
  <si>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</si>
  <si>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</si>
  <si>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</si>
  <si>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</si>
  <si>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</si>
  <si>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</si>
  <si>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</si>
  <si>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</si>
  <si>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</si>
  <si>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</si>
  <si>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</si>
  <si>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</si>
  <si>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</si>
  <si>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</si>
  <si>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</si>
  <si>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</si>
  <si>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</si>
  <si>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</si>
  <si>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</si>
  <si>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</si>
  <si>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</si>
  <si>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</si>
  <si>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</si>
  <si>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</si>
  <si>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</si>
  <si>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</si>
  <si>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</si>
  <si>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</si>
  <si>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</si>
  <si>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</si>
  <si>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</si>
  <si>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</si>
  <si>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</si>
  <si>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</si>
  <si>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</si>
  <si>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</si>
  <si>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</si>
  <si>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</si>
  <si>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</si>
  <si>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</si>
  <si>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</si>
  <si>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</si>
  <si>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</si>
  <si>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</si>
  <si>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</si>
  <si>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</si>
  <si>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</si>
  <si>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</si>
  <si>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</si>
  <si>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</si>
  <si>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</si>
  <si>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</si>
  <si>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</si>
  <si>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</si>
  <si>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</si>
  <si>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</si>
  <si>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</si>
  <si>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</si>
  <si>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</si>
  <si>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</si>
  <si>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</si>
  <si>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</si>
  <si>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</si>
  <si>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</si>
  <si>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</si>
  <si>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</si>
  <si>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</si>
  <si>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</si>
  <si>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</si>
  <si>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</si>
  <si>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</si>
  <si>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</si>
  <si>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</si>
  <si>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</si>
  <si>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</si>
  <si>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</si>
  <si>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</si>
  <si>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</si>
  <si>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</si>
  <si>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</si>
  <si>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</si>
  <si>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</si>
  <si>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</si>
  <si>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</si>
  <si>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</si>
  <si>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</si>
  <si>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</si>
  <si>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</si>
  <si>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</si>
  <si>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</si>
  <si>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</si>
  <si>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</si>
  <si>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</si>
  <si>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</si>
  <si>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</si>
  <si>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</si>
  <si>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</si>
  <si>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</si>
  <si>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</si>
  <si>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</si>
  <si>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</si>
  <si>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</si>
  <si>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</si>
  <si>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</si>
  <si>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</si>
  <si>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</si>
  <si>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</si>
  <si>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</si>
  <si>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</si>
  <si>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</si>
  <si>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</si>
  <si>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</si>
  <si>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</si>
  <si>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</si>
  <si>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</si>
  <si>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</si>
  <si>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</si>
  <si>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</si>
  <si>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</si>
  <si>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</si>
  <si>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</si>
  <si>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</si>
  <si>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</si>
  <si>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</si>
  <si>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</si>
  <si>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</si>
  <si>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</si>
  <si>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</si>
  <si>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</si>
  <si>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</si>
  <si>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</si>
  <si>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</si>
  <si>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</si>
  <si>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</si>
  <si>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</si>
  <si>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</si>
  <si>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</si>
  <si>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</si>
  <si>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</si>
  <si>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</si>
  <si>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</si>
  <si>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</si>
  <si>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</si>
  <si>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</si>
  <si>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</si>
  <si>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</si>
  <si>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</si>
  <si>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</si>
  <si>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</si>
  <si>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</si>
  <si>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</si>
  <si>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</si>
  <si>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</si>
  <si>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</si>
  <si>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</si>
  <si>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</si>
  <si>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</si>
  <si>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</si>
  <si>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</si>
  <si>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</si>
  <si>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</si>
  <si>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</si>
  <si>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</si>
  <si>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</si>
  <si>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</si>
  <si>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</si>
  <si>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</si>
  <si>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</si>
  <si>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</si>
  <si>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</si>
  <si>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</si>
  <si>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</si>
  <si>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</si>
  <si>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</si>
  <si>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</si>
  <si>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</si>
  <si>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</si>
  <si>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</si>
  <si>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</si>
  <si>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</si>
  <si>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</si>
  <si>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</si>
  <si>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</si>
  <si>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</si>
  <si>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</si>
  <si>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</si>
  <si>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</si>
  <si>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</si>
  <si>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</si>
  <si>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</si>
  <si>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</si>
  <si>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</si>
  <si>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</si>
  <si>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</si>
  <si>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</si>
  <si>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</si>
  <si>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</si>
  <si>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</si>
  <si>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</si>
  <si>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</si>
  <si>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</si>
  <si>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</si>
  <si>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</si>
  <si>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</si>
  <si>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</si>
  <si>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</si>
  <si>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</si>
  <si>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</si>
  <si>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</si>
  <si>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</si>
  <si>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</si>
  <si>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</si>
  <si>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</si>
  <si>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</si>
  <si>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</si>
  <si>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</si>
  <si>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</si>
  <si>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</si>
  <si>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</si>
  <si>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</si>
  <si>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</si>
  <si>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</si>
  <si>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</si>
  <si>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</si>
  <si>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</si>
  <si>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</si>
  <si>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</si>
  <si>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</si>
  <si>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</si>
  <si>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</si>
  <si>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</si>
  <si>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</si>
  <si>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</si>
  <si>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</si>
  <si>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</si>
  <si>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</si>
  <si>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</si>
  <si>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</si>
  <si>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</si>
  <si>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</si>
  <si>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</si>
  <si>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</si>
  <si>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</si>
  <si>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</si>
  <si>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</si>
  <si>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</si>
  <si>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</si>
  <si>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</si>
  <si>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</si>
  <si>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</si>
  <si>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</si>
  <si>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</si>
  <si>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</si>
  <si>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</si>
  <si>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</si>
  <si>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</si>
  <si>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</si>
  <si>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</si>
  <si>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</si>
  <si>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</si>
  <si>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</si>
  <si>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</si>
  <si>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</si>
  <si>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</si>
  <si>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</si>
  <si>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</si>
  <si>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</si>
  <si>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</si>
  <si>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</si>
  <si>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</si>
  <si>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</si>
  <si>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</si>
  <si>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</si>
  <si>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</si>
  <si>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</si>
  <si>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</si>
  <si>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</si>
  <si>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</si>
  <si>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</si>
  <si>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</si>
  <si>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</si>
  <si>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</si>
  <si>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</si>
  <si>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</si>
  <si>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</si>
  <si>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</si>
  <si>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</si>
  <si>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</si>
  <si>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</si>
  <si>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</si>
  <si>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</si>
  <si>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</si>
  <si>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</si>
  <si>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</si>
  <si>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</si>
  <si>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</si>
  <si>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</si>
  <si>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</si>
  <si>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</si>
  <si>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</si>
  <si>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</si>
  <si>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</si>
  <si>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</si>
  <si>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</si>
  <si>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</si>
  <si>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</si>
  <si>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</si>
  <si>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</si>
  <si>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</si>
  <si>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</si>
  <si>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</si>
  <si>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</si>
  <si>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</si>
  <si>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</si>
  <si>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</si>
  <si>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</si>
  <si>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</si>
  <si>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</si>
  <si>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</si>
  <si>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</si>
  <si>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</si>
  <si>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</si>
  <si>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</si>
  <si>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</si>
  <si>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</si>
  <si>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</si>
  <si>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</si>
  <si>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</si>
  <si>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</si>
  <si>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</si>
  <si>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</si>
  <si>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</si>
  <si>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</si>
  <si>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</si>
  <si>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</si>
  <si>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</si>
  <si>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</si>
  <si>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</si>
  <si>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</si>
  <si>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</si>
  <si>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</si>
  <si>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</si>
  <si>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</si>
  <si>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</si>
  <si>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</si>
  <si>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</si>
  <si>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</si>
  <si>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</si>
  <si>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</si>
  <si>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</si>
  <si>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</si>
  <si>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</si>
  <si>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</si>
  <si>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</si>
  <si>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</si>
  <si>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</si>
  <si>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</si>
  <si>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</si>
  <si>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</si>
  <si>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</si>
  <si>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</si>
  <si>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</si>
  <si>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</si>
  <si>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</si>
  <si>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</si>
  <si>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</si>
  <si>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</si>
  <si>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</si>
  <si>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</si>
  <si>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</si>
  <si>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</si>
  <si>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</si>
  <si>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</si>
  <si>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</si>
  <si>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</si>
  <si>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</si>
  <si>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</si>
  <si>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</si>
  <si>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</si>
  <si>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</si>
  <si>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</si>
  <si>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</si>
  <si>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</si>
  <si>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</si>
  <si>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</si>
  <si>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</si>
  <si>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</si>
  <si>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</si>
  <si>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</si>
  <si>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</si>
  <si>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</si>
  <si>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</si>
  <si>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</si>
  <si>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</si>
  <si>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</si>
  <si>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</si>
  <si>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</si>
  <si>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</si>
  <si>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</si>
  <si>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</si>
  <si>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</si>
  <si>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</si>
  <si>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</si>
  <si>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</si>
  <si>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</si>
  <si>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</si>
  <si>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</si>
  <si>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</si>
  <si>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</si>
  <si>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</si>
  <si>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</si>
  <si>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</si>
  <si>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</si>
  <si>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</si>
  <si>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</si>
  <si>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</si>
  <si>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</si>
  <si>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</si>
  <si>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</si>
  <si>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</si>
  <si>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</si>
  <si>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</si>
  <si>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</si>
  <si>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</si>
  <si>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</si>
  <si>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</si>
  <si>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</si>
  <si>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</si>
  <si>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</si>
  <si>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</si>
  <si>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</si>
  <si>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</si>
  <si>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</si>
  <si>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</si>
  <si>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</si>
  <si>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</si>
  <si>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</si>
  <si>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</si>
  <si>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</si>
  <si>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</si>
  <si>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</si>
  <si>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</si>
  <si>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</si>
  <si>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</si>
  <si>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</si>
  <si>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</si>
  <si>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</si>
  <si>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</si>
  <si>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</si>
  <si>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</si>
  <si>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</si>
  <si>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</si>
  <si>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</si>
  <si>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</si>
  <si>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</si>
  <si>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</si>
  <si>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</si>
  <si>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</si>
  <si>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</si>
  <si>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</si>
  <si>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</si>
  <si>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</si>
  <si>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</si>
  <si>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</si>
  <si>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</si>
  <si>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</si>
  <si>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</si>
  <si>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</si>
  <si>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</si>
  <si>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</si>
  <si>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</si>
  <si>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</si>
  <si>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</si>
  <si>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</si>
  <si>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</si>
  <si>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</si>
  <si>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</si>
  <si>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</si>
  <si>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</si>
  <si>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</si>
  <si>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</si>
  <si>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</si>
  <si>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</si>
  <si>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</si>
  <si>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</si>
  <si>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</si>
  <si>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</si>
  <si>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</si>
  <si>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</si>
  <si>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</si>
  <si>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</si>
  <si>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</si>
  <si>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</si>
  <si>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</si>
  <si>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</si>
  <si>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</si>
  <si>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</si>
  <si>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</si>
  <si>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</si>
  <si>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</si>
  <si>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</si>
  <si>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</si>
  <si>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</si>
  <si>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</si>
  <si>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</si>
  <si>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</si>
  <si>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</si>
  <si>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</si>
  <si>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</si>
  <si>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</si>
  <si>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</si>
  <si>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</si>
  <si>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</si>
  <si>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</si>
  <si>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</si>
  <si>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</si>
  <si>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</si>
  <si>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</si>
  <si>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</si>
  <si>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</si>
  <si>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</si>
  <si>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</si>
  <si>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</si>
  <si>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</si>
  <si>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</si>
  <si>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</si>
  <si>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</si>
  <si>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</si>
  <si>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</si>
  <si>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</si>
  <si>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</si>
  <si>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</si>
  <si>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</si>
  <si>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</si>
  <si>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</si>
  <si>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</si>
  <si>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</si>
  <si>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</si>
  <si>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</si>
  <si>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</si>
  <si>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</si>
  <si>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</si>
  <si>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</si>
  <si>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</si>
  <si>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</si>
  <si>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</si>
  <si>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</si>
  <si>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</si>
  <si>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</si>
  <si>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</si>
  <si>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</si>
  <si>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</si>
  <si>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</si>
  <si>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</si>
  <si>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</si>
  <si>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</si>
  <si>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</si>
  <si>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</si>
  <si>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</si>
  <si>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</si>
  <si>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</si>
  <si>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</si>
  <si>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</si>
  <si>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</si>
  <si>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</si>
  <si>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</si>
  <si>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</si>
  <si>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</si>
  <si>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</si>
  <si>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</si>
  <si>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</si>
  <si>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</si>
  <si>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</si>
  <si>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</si>
  <si>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</si>
  <si>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</si>
  <si>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</si>
  <si>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</si>
  <si>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</si>
  <si>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</si>
  <si>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</si>
  <si>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</si>
  <si>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</si>
  <si>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</si>
  <si>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</si>
  <si>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</si>
  <si>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</si>
  <si>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</si>
  <si>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</si>
  <si>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</si>
  <si>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</si>
  <si>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</si>
  <si>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</si>
  <si>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</si>
  <si>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</si>
  <si>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</si>
  <si>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</si>
  <si>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</si>
  <si>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</si>
  <si>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</si>
  <si>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</si>
  <si>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</si>
  <si>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</si>
  <si>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</si>
  <si>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</si>
  <si>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</si>
  <si>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</si>
  <si>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</si>
  <si>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</si>
  <si>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</si>
  <si>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</si>
  <si>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</si>
  <si>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</si>
  <si>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</si>
  <si>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</si>
  <si>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</si>
  <si>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</si>
  <si>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</si>
  <si>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</si>
  <si>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</si>
  <si>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</si>
  <si>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</si>
  <si>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</si>
  <si>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</si>
  <si>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</si>
  <si>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</si>
  <si>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</si>
  <si>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</si>
  <si>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</si>
  <si>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</si>
  <si>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</si>
  <si>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</si>
  <si>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</si>
  <si>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</si>
  <si>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</si>
  <si>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</si>
  <si>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</si>
  <si>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</si>
  <si>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</si>
  <si>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</si>
  <si>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</si>
  <si>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</si>
  <si>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</si>
  <si>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</si>
  <si>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</si>
  <si>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</si>
  <si>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</si>
  <si>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</si>
  <si>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</si>
  <si>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</si>
  <si>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</si>
  <si>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</si>
  <si>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</si>
  <si>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</si>
  <si>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</si>
  <si>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</si>
  <si>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</si>
  <si>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</si>
  <si>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</si>
  <si>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</si>
  <si>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</si>
  <si>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</si>
  <si>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</si>
  <si>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</si>
  <si>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</si>
  <si>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</si>
  <si>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</si>
  <si>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</si>
  <si>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</si>
  <si>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</si>
  <si>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</si>
  <si>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</si>
  <si>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</si>
  <si>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</si>
  <si>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</si>
  <si>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</si>
  <si>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</si>
  <si>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</si>
  <si>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</si>
  <si>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</si>
  <si>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</si>
  <si>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</si>
  <si>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</si>
  <si>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</si>
  <si>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</si>
  <si>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</si>
  <si>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</si>
  <si>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</si>
  <si>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</si>
  <si>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</si>
  <si>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</si>
  <si>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</si>
  <si>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</si>
  <si>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</si>
  <si>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</si>
  <si>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</si>
  <si>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</si>
  <si>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</si>
  <si>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</si>
  <si>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</si>
  <si>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</si>
  <si>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</si>
  <si>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</si>
  <si>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</si>
  <si>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</si>
  <si>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</si>
  <si>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</si>
  <si>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</si>
  <si>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</si>
  <si>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</si>
  <si>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</si>
  <si>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</si>
  <si>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</si>
  <si>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</si>
  <si>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</si>
  <si>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</si>
  <si>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</si>
  <si>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</si>
  <si>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</si>
  <si>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</si>
  <si>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</si>
  <si>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</si>
  <si>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</si>
  <si>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</si>
  <si>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</si>
  <si>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</si>
  <si>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</si>
  <si>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</si>
  <si>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</si>
  <si>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</si>
  <si>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</si>
  <si>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</si>
  <si>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</si>
  <si>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</si>
  <si>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</si>
  <si>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</si>
  <si>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</si>
  <si>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</si>
  <si>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</si>
  <si>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</si>
  <si>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</si>
  <si>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</si>
  <si>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</si>
  <si>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</si>
  <si>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</si>
  <si>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</si>
  <si>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</si>
  <si>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</si>
  <si>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</si>
  <si>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</si>
  <si>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</si>
  <si>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</si>
  <si>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</si>
  <si>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</si>
  <si>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</si>
  <si>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</si>
  <si>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</si>
  <si>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</si>
  <si>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</si>
  <si>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</si>
  <si>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</si>
  <si>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</si>
  <si>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</si>
  <si>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</si>
  <si>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</si>
  <si>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</si>
  <si>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</si>
  <si>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</si>
  <si>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</si>
  <si>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</si>
  <si>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</si>
  <si>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</si>
  <si>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</si>
  <si>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</si>
  <si>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</si>
  <si>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</si>
  <si>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</si>
  <si>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</si>
  <si>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</si>
  <si>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</si>
  <si>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</si>
  <si>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</si>
  <si>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</si>
  <si>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</si>
  <si>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</si>
  <si>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</si>
  <si>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</si>
  <si>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</si>
  <si>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</si>
  <si>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</si>
  <si>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</si>
  <si>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</si>
  <si>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</si>
  <si>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</si>
  <si>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</si>
  <si>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</si>
  <si>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</si>
  <si>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</si>
  <si>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</si>
  <si>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</si>
  <si>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</si>
  <si>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</si>
  <si>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</si>
  <si>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</si>
  <si>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</si>
  <si>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</si>
  <si>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</si>
  <si>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</si>
  <si>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</si>
  <si>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</si>
  <si>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</si>
  <si>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</si>
  <si>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</si>
  <si>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</si>
  <si>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</si>
  <si>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</si>
  <si>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</si>
  <si>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</si>
  <si>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</si>
  <si>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</si>
  <si>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</si>
  <si>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</si>
  <si>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</si>
  <si>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</si>
  <si>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</si>
  <si>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</si>
  <si>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</si>
  <si>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</si>
  <si>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</si>
  <si>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</si>
  <si>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</si>
  <si>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</si>
  <si>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</si>
  <si>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</si>
  <si>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</si>
  <si>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</si>
  <si>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</si>
  <si>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</si>
  <si>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</si>
  <si>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</si>
  <si>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</si>
  <si>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</si>
  <si>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</si>
  <si>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</si>
  <si>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</si>
  <si>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</si>
  <si>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</si>
  <si>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</si>
  <si>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</si>
  <si>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</si>
  <si>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</si>
  <si>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</si>
  <si>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</si>
  <si>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</si>
  <si>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</si>
  <si>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</si>
  <si>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</si>
  <si>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</si>
  <si>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</si>
  <si>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</si>
  <si>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</si>
  <si>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</si>
  <si>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</si>
  <si>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</si>
  <si>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</si>
  <si>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</si>
  <si>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</si>
  <si>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</si>
  <si>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</si>
  <si>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</si>
  <si>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</si>
  <si>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</si>
  <si>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</si>
  <si>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</si>
  <si>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</si>
  <si>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</si>
  <si>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</si>
  <si>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</si>
  <si>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</si>
  <si>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</si>
  <si>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</si>
  <si>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</si>
  <si>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</si>
  <si>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</si>
  <si>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</si>
  <si>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</si>
  <si>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</si>
  <si>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</si>
  <si>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</si>
  <si>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</si>
  <si>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</si>
  <si>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</si>
  <si>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</si>
  <si>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</si>
  <si>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</si>
  <si>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</si>
  <si>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</si>
  <si>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</si>
  <si>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</si>
  <si>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</si>
  <si>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</si>
  <si>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</si>
  <si>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</si>
  <si>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</si>
  <si>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</si>
  <si>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</si>
  <si>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</si>
  <si>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</si>
  <si>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</si>
  <si>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</si>
  <si>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</si>
  <si>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</si>
  <si>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</si>
  <si>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</si>
  <si>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</si>
  <si>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</si>
  <si>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</si>
  <si>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</si>
  <si>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</si>
  <si>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</si>
  <si>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</si>
  <si>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</si>
  <si>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</si>
  <si>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</si>
  <si>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</si>
  <si>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</si>
  <si>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</si>
  <si>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</si>
  <si>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</si>
  <si>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</si>
  <si>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</si>
  <si>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</si>
  <si>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</si>
  <si>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</si>
  <si>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</si>
  <si>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</si>
  <si>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</si>
  <si>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</si>
  <si>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</si>
  <si>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</si>
  <si>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</si>
  <si>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</si>
  <si>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</si>
  <si>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</si>
  <si>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</si>
  <si>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</si>
  <si>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</si>
  <si>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</si>
  <si>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</si>
  <si>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</si>
  <si>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</si>
  <si>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</si>
  <si>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</si>
  <si>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</si>
  <si>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</si>
  <si>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</si>
  <si>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</si>
  <si>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</si>
  <si>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</si>
  <si>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</si>
  <si>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</si>
  <si>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</si>
  <si>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</si>
  <si>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</si>
  <si>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</si>
  <si>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</si>
  <si>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</si>
  <si>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</si>
  <si>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</si>
  <si>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</si>
  <si>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</si>
  <si>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</si>
  <si>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</si>
  <si>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</si>
  <si>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</si>
  <si>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</si>
  <si>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</si>
  <si>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</si>
  <si>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</si>
  <si>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</si>
  <si>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</si>
  <si>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</si>
  <si>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</si>
  <si>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</si>
  <si>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</si>
  <si>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</si>
  <si>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</si>
  <si>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</si>
  <si>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</si>
  <si>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</si>
  <si>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</si>
  <si>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</si>
  <si>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</si>
  <si>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</si>
  <si>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</si>
  <si>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</si>
  <si>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</si>
  <si>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</si>
  <si>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</si>
  <si>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</si>
  <si>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</si>
  <si>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</si>
  <si>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</si>
  <si>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</si>
  <si>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</si>
  <si>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</si>
  <si>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</si>
  <si>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</si>
  <si>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</si>
  <si>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</si>
  <si>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</si>
  <si>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</si>
  <si>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</si>
  <si>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</si>
  <si>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</si>
  <si>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</si>
  <si>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</si>
  <si>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</si>
  <si>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</si>
  <si>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</si>
  <si>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</si>
  <si>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</si>
  <si>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</si>
  <si>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</si>
  <si>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</si>
  <si>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</si>
  <si>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</si>
  <si>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</si>
  <si>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</si>
  <si>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</si>
  <si>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</si>
  <si>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</si>
  <si>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</si>
  <si>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</si>
  <si>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</si>
  <si>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</si>
  <si>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</si>
  <si>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</si>
  <si>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</si>
  <si>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</si>
  <si>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</si>
  <si>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</si>
  <si>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</si>
  <si>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</si>
  <si>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</si>
  <si>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</si>
  <si>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</si>
  <si>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</si>
  <si>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</si>
  <si>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</si>
  <si>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</si>
  <si>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</si>
  <si>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</si>
  <si>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</si>
  <si>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</si>
  <si>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</si>
  <si>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</si>
  <si>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</si>
  <si>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</si>
  <si>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</si>
  <si>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</si>
  <si>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</si>
  <si>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</si>
  <si>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</si>
  <si>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</si>
  <si>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</si>
  <si>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</si>
  <si>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</si>
  <si>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</si>
  <si>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</si>
  <si>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</si>
  <si>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</si>
  <si>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</si>
  <si>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</si>
  <si>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</si>
  <si>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</si>
  <si>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</si>
  <si>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</si>
  <si>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</si>
  <si>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</si>
  <si>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</si>
  <si>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</si>
  <si>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</si>
  <si>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</si>
  <si>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</si>
  <si>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</si>
  <si>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</si>
  <si>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</si>
  <si>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</si>
  <si>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</si>
  <si>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</si>
  <si>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</si>
  <si>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</si>
  <si>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</si>
  <si>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</si>
  <si>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</si>
  <si>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</si>
  <si>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</si>
  <si>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</si>
  <si>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</si>
  <si>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</si>
  <si>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</si>
  <si>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</si>
  <si>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</si>
  <si>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</si>
  <si>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</si>
  <si>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</si>
  <si>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</si>
  <si>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</si>
  <si>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</si>
  <si>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</si>
  <si>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</si>
  <si>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</si>
  <si>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</si>
  <si>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</si>
  <si>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</si>
  <si>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</si>
  <si>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</si>
  <si>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</si>
  <si>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</si>
  <si>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</si>
  <si>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</si>
  <si>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</si>
  <si>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</si>
  <si>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</si>
  <si>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</si>
  <si>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</si>
  <si>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</si>
  <si>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</si>
  <si>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</si>
  <si>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</si>
  <si>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</si>
  <si>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</si>
  <si>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</si>
  <si>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</si>
  <si>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</si>
  <si>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</si>
  <si>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</si>
  <si>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</si>
  <si>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</si>
  <si>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</si>
  <si>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</si>
  <si>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</si>
  <si>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</si>
  <si>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</si>
  <si>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</si>
  <si>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</si>
  <si>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</si>
  <si>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</si>
  <si>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</si>
  <si>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</si>
  <si>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</si>
  <si>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</si>
  <si>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</si>
  <si>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</si>
  <si>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</si>
  <si>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</si>
  <si>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</si>
  <si>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</si>
  <si>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</si>
  <si>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</si>
  <si>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</si>
  <si>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</si>
  <si>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</si>
  <si>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</si>
  <si>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</si>
  <si>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</si>
  <si>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</si>
  <si>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</si>
  <si>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</si>
  <si>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</si>
  <si>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</si>
  <si>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</si>
  <si>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</si>
  <si>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</si>
  <si>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</si>
  <si>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</si>
  <si>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</si>
  <si>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</si>
  <si>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</si>
  <si>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</si>
  <si>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</si>
  <si>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</si>
  <si>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</si>
  <si>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</si>
  <si>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</si>
  <si>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</si>
  <si>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</si>
  <si>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</si>
  <si>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</si>
  <si>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</si>
  <si>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</si>
  <si>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</si>
  <si>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</si>
  <si>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</si>
  <si>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</si>
  <si>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</si>
  <si>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</si>
  <si>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</si>
  <si>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</si>
  <si>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</si>
  <si>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</si>
  <si>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</si>
  <si>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</si>
  <si>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</si>
  <si>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</si>
  <si>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</si>
  <si>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</si>
  <si>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</si>
  <si>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</si>
  <si>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</si>
  <si>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</si>
  <si>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</si>
  <si>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</si>
  <si>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</si>
  <si>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</si>
  <si>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</si>
  <si>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</si>
  <si>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</si>
  <si>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</si>
  <si>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</si>
  <si>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</si>
  <si>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</si>
  <si>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</si>
  <si>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</si>
  <si>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</si>
  <si>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</si>
  <si>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</si>
  <si>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</si>
  <si>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</si>
  <si>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</si>
  <si>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</si>
  <si>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</si>
  <si>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</si>
  <si>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</si>
  <si>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</si>
  <si>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</si>
  <si>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</si>
  <si>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</si>
  <si>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</si>
  <si>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</si>
  <si>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</si>
  <si>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</si>
  <si>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</si>
  <si>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</si>
  <si>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</si>
  <si>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</si>
  <si>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</si>
  <si>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</si>
  <si>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</si>
  <si>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</si>
  <si>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</si>
  <si>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</si>
  <si>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</si>
  <si>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</si>
  <si>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</si>
  <si>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</si>
  <si>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</si>
  <si>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</si>
  <si>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</si>
  <si>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</si>
  <si>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</si>
  <si>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</si>
  <si>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</si>
  <si>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</si>
  <si>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</si>
  <si>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</si>
  <si>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</si>
  <si>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</si>
  <si>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</si>
  <si>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</si>
  <si>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</si>
  <si>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</si>
  <si>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</si>
  <si>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</si>
  <si>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</si>
  <si>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</si>
  <si>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</si>
  <si>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</si>
  <si>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</si>
  <si>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</si>
  <si>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</si>
  <si>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</si>
  <si>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</si>
  <si>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</si>
  <si>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</si>
  <si>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</si>
  <si>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</si>
  <si>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</si>
  <si>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</si>
  <si>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</si>
  <si>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</si>
  <si>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</si>
  <si>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</si>
  <si>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</si>
  <si>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</si>
  <si>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</si>
  <si>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</si>
  <si>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</si>
  <si>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</si>
  <si>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</si>
  <si>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</si>
  <si>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</si>
  <si>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</si>
  <si>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</si>
  <si>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</si>
  <si>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</si>
  <si>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</si>
  <si>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</si>
  <si>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</si>
  <si>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</si>
  <si>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</si>
  <si>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</si>
  <si>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</si>
  <si>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</si>
  <si>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</si>
  <si>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</si>
  <si>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</si>
  <si>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</si>
  <si>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</si>
  <si>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</si>
  <si>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</si>
  <si>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</si>
  <si>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</si>
  <si>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</si>
  <si>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</si>
  <si>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</si>
  <si>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</si>
  <si>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</si>
  <si>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</si>
  <si>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</si>
  <si>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</si>
  <si>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</si>
  <si>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</si>
  <si>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</si>
  <si>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</si>
  <si>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</si>
  <si>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</si>
  <si>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</si>
  <si>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</si>
  <si>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</si>
  <si>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</si>
  <si>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</si>
  <si>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</si>
  <si>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</si>
  <si>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</si>
  <si>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</si>
  <si>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</si>
  <si>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</si>
  <si>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</si>
  <si>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</si>
  <si>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</si>
  <si>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</si>
  <si>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</si>
  <si>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</si>
  <si>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</si>
  <si>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</si>
  <si>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</si>
  <si>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</si>
  <si>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</si>
  <si>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</si>
  <si>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</si>
  <si>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</si>
  <si>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</si>
  <si>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</si>
  <si>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</si>
  <si>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</si>
  <si>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</si>
  <si>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</si>
  <si>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</si>
  <si>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</si>
  <si>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</si>
  <si>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</si>
  <si>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</si>
  <si>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</si>
  <si>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</si>
  <si>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</si>
  <si>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</si>
  <si>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</si>
  <si>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</si>
  <si>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</si>
  <si>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</si>
  <si>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</si>
  <si>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</si>
  <si>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</si>
  <si>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</si>
  <si>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</si>
  <si>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</si>
  <si>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</si>
  <si>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</si>
  <si>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</si>
  <si>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</si>
  <si>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</si>
  <si>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</si>
  <si>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</si>
  <si>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</si>
  <si>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</si>
  <si>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</si>
  <si>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</si>
  <si>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</si>
  <si>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</si>
  <si>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</si>
  <si>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</si>
  <si>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</si>
  <si>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</si>
  <si>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</si>
  <si>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</si>
  <si>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</si>
  <si>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</si>
  <si>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</si>
  <si>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</si>
  <si>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</si>
  <si>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</si>
  <si>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</si>
  <si>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</si>
  <si>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</si>
  <si>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</si>
  <si>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</si>
  <si>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</si>
  <si>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</si>
  <si>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</si>
  <si>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</si>
  <si>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</si>
  <si>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</si>
  <si>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</si>
  <si>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</si>
  <si>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</si>
  <si>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</si>
  <si>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</si>
  <si>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</si>
  <si>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</si>
  <si>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</si>
  <si>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</si>
  <si>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</si>
  <si>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</si>
  <si>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</si>
  <si>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</si>
  <si>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</si>
  <si>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</si>
  <si>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</si>
  <si>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</si>
  <si>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</si>
  <si>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</si>
  <si>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</si>
  <si>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</si>
  <si>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</si>
  <si>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</si>
  <si>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</si>
  <si>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</si>
  <si>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</si>
  <si>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</si>
  <si>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</si>
  <si>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</si>
  <si>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</si>
  <si>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</si>
  <si>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</si>
  <si>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</si>
  <si>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</si>
  <si>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</si>
  <si>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</si>
  <si>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</si>
  <si>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</si>
  <si>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</si>
  <si>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</si>
  <si>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</si>
  <si>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</si>
  <si>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</si>
  <si>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</si>
  <si>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</si>
  <si>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</si>
  <si>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</si>
  <si>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</si>
  <si>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</si>
  <si>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</si>
  <si>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</si>
  <si>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</si>
  <si>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</si>
  <si>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</si>
  <si>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</si>
  <si>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</si>
  <si>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</si>
  <si>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</si>
  <si>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</si>
  <si>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</si>
  <si>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</si>
  <si>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</si>
  <si>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</si>
  <si>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</si>
  <si>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</si>
  <si>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</si>
  <si>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</si>
  <si>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</si>
  <si>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</si>
  <si>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</si>
  <si>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</si>
  <si>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</si>
  <si>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</si>
  <si>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</si>
  <si>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</si>
  <si>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</si>
  <si>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</si>
  <si>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</si>
  <si>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</si>
  <si>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</si>
  <si>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</si>
  <si>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</si>
  <si>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</si>
  <si>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</si>
  <si>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</si>
  <si>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</si>
  <si>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</si>
  <si>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</si>
  <si>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</si>
  <si>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</si>
  <si>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</si>
  <si>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</si>
  <si>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</si>
  <si>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</si>
  <si>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</si>
  <si>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</si>
  <si>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</si>
  <si>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</si>
  <si>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</si>
  <si>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</si>
  <si>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</si>
  <si>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</si>
  <si>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</si>
  <si>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</si>
  <si>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</si>
  <si>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</si>
  <si>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</si>
  <si>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</si>
  <si>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</si>
  <si>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</si>
  <si>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</si>
  <si>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</si>
  <si>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</si>
  <si>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</si>
  <si>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</si>
  <si>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</si>
  <si>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</si>
  <si>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</si>
  <si>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</si>
  <si>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</si>
  <si>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</si>
  <si>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</si>
  <si>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</si>
  <si>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</si>
  <si>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</si>
  <si>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</si>
  <si>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</si>
  <si>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</si>
  <si>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</si>
  <si>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</si>
  <si>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</si>
  <si>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</si>
  <si>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</si>
  <si>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</si>
  <si>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</si>
  <si>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</si>
  <si>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</si>
  <si>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</si>
  <si>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</si>
  <si>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</si>
  <si>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</si>
  <si>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</si>
  <si>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</si>
  <si>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</si>
  <si>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</si>
  <si>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</si>
  <si>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</si>
  <si>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</si>
  <si>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</si>
  <si>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</si>
  <si>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</si>
  <si>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</si>
  <si>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</si>
  <si>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</si>
  <si>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</si>
  <si>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</si>
  <si>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</si>
  <si>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</si>
  <si>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</si>
  <si>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</si>
  <si>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</si>
  <si>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</si>
  <si>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</si>
  <si>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</si>
  <si>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</si>
  <si>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</si>
  <si>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</si>
  <si>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</si>
  <si>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</si>
  <si>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</si>
  <si>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</si>
  <si>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</si>
  <si>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</si>
  <si>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</si>
  <si>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</si>
  <si>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</si>
  <si>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</si>
  <si>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</si>
  <si>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</si>
  <si>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</si>
  <si>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</si>
  <si>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</si>
  <si>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</si>
  <si>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</si>
  <si>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</si>
  <si>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</si>
  <si>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</si>
  <si>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</si>
  <si>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</si>
  <si>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</si>
  <si>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</si>
  <si>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</si>
  <si>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</si>
  <si>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</si>
  <si>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</si>
  <si>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</si>
  <si>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</si>
  <si>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</si>
  <si>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</si>
  <si>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</si>
  <si>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</si>
  <si>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</si>
  <si>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</si>
  <si>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</si>
  <si>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</si>
  <si>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</si>
  <si>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</si>
  <si>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</si>
  <si>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</si>
  <si>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</si>
  <si>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</si>
  <si>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</si>
  <si>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</si>
  <si>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</si>
  <si>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</si>
  <si>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</si>
  <si>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</si>
  <si>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</si>
  <si>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</si>
  <si>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</si>
  <si>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</si>
  <si>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</si>
  <si>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</si>
  <si>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</si>
  <si>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</si>
  <si>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</si>
  <si>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</si>
  <si>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</si>
  <si>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</si>
  <si>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</si>
  <si>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</si>
  <si>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</si>
  <si>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</si>
  <si>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</si>
  <si>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</si>
  <si>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</si>
  <si>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</si>
  <si>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</si>
  <si>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</si>
  <si>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</si>
  <si>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</si>
  <si>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</si>
  <si>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</si>
  <si>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</si>
  <si>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</si>
  <si>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</si>
  <si>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</si>
  <si>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</si>
  <si>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</si>
  <si>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</si>
  <si>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</si>
  <si>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</si>
  <si>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</si>
  <si>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</si>
  <si>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</si>
  <si>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</si>
  <si>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</si>
  <si>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</si>
  <si>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</si>
  <si>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</si>
  <si>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</si>
  <si>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</si>
  <si>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</si>
  <si>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</si>
  <si>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</si>
  <si>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</si>
  <si>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</si>
  <si>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</si>
  <si>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</si>
  <si>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</si>
  <si>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</si>
  <si>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</si>
  <si>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</si>
  <si>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</si>
  <si>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</si>
  <si>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</si>
  <si>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</si>
  <si>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</si>
  <si>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</si>
  <si>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</si>
  <si>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</si>
  <si>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</si>
  <si>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</si>
  <si>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</si>
  <si>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</si>
  <si>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</si>
  <si>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</si>
  <si>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</si>
  <si>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</si>
  <si>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</si>
  <si>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</si>
  <si>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</si>
  <si>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</si>
  <si>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</si>
  <si>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</si>
  <si>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</si>
  <si>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</si>
  <si>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</si>
  <si>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</si>
  <si>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</si>
  <si>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</si>
  <si>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</si>
  <si>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</si>
  <si>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</si>
  <si>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</si>
  <si>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</si>
  <si>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</si>
  <si>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</si>
  <si>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</si>
  <si>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</si>
  <si>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</si>
  <si>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</si>
  <si>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</si>
  <si>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</si>
  <si>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</si>
  <si>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</si>
  <si>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</si>
  <si>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</si>
  <si>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</si>
  <si>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</si>
  <si>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</si>
  <si>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</si>
  <si>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</si>
  <si>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</si>
  <si>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</si>
  <si>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</si>
  <si>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</si>
  <si>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</si>
  <si>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</si>
  <si>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</si>
  <si>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</si>
  <si>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</si>
  <si>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</si>
  <si>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</si>
  <si>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</si>
  <si>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</si>
  <si>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</si>
  <si>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</si>
  <si>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</si>
  <si>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</si>
  <si>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</si>
  <si>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</si>
  <si>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</si>
  <si>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</si>
  <si>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</si>
  <si>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</si>
  <si>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</si>
  <si>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</si>
  <si>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</si>
  <si>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</si>
  <si>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</si>
  <si>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</si>
  <si>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</si>
  <si>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</si>
  <si>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</si>
  <si>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</si>
  <si>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</si>
  <si>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</si>
  <si>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</si>
  <si>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</si>
  <si>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</si>
  <si>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</si>
  <si>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</si>
  <si>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</si>
  <si>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</si>
  <si>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</si>
  <si>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</si>
  <si>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</si>
  <si>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</si>
  <si>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</si>
  <si>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</si>
  <si>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</si>
  <si>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</si>
  <si>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</si>
  <si>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</si>
  <si>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</si>
  <si>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</si>
  <si>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</si>
  <si>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</si>
  <si>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</si>
  <si>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</si>
  <si>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</si>
  <si>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</si>
  <si>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</si>
  <si>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</si>
  <si>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</si>
  <si>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</si>
  <si>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</si>
  <si>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</si>
  <si>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</si>
  <si>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</si>
  <si>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</si>
  <si>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</si>
  <si>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</si>
  <si>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</si>
  <si>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</si>
  <si>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</si>
  <si>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</si>
  <si>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</si>
  <si>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</si>
  <si>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</si>
  <si>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</si>
  <si>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</si>
  <si>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</si>
  <si>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</si>
  <si>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</si>
  <si>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</si>
  <si>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</si>
  <si>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</si>
  <si>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</si>
  <si>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</si>
  <si>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</si>
  <si>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</si>
  <si>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</si>
  <si>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</si>
  <si>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</si>
  <si>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</si>
  <si>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</si>
  <si>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</si>
  <si>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</si>
  <si>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</si>
  <si>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</si>
  <si>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</si>
  <si>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</si>
  <si>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</si>
  <si>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</si>
  <si>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</si>
  <si>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</si>
  <si>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</si>
  <si>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</si>
  <si>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</si>
  <si>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</si>
  <si>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</si>
  <si>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</si>
  <si>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</si>
  <si>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</si>
  <si>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</si>
  <si>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</si>
  <si>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</si>
  <si>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</si>
  <si>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</si>
  <si>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</si>
  <si>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</si>
  <si>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</si>
  <si>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</si>
  <si>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</si>
  <si>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</si>
  <si>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</si>
  <si>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</si>
  <si>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</si>
  <si>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</si>
  <si>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</si>
  <si>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</si>
  <si>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</si>
  <si>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</si>
  <si>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</si>
  <si>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</si>
  <si>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</si>
  <si>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</si>
  <si>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</si>
  <si>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</si>
  <si>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</si>
  <si>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</si>
  <si>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</si>
  <si>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</si>
  <si>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</si>
  <si>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</si>
  <si>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</si>
  <si>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</si>
  <si>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</si>
  <si>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</si>
  <si>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</si>
  <si>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</si>
  <si>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</si>
  <si>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</si>
  <si>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</si>
  <si>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</si>
  <si>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</si>
  <si>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</si>
  <si>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</si>
  <si>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</si>
  <si>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</si>
  <si>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</si>
  <si>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</si>
  <si>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</si>
  <si>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</si>
  <si>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</si>
  <si>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</si>
  <si>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</si>
  <si>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</si>
  <si>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</si>
  <si>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</si>
  <si>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</si>
  <si>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</si>
  <si>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</si>
  <si>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</si>
  <si>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</si>
  <si>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</si>
  <si>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</si>
  <si>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</si>
  <si>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</si>
  <si>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</si>
  <si>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</si>
  <si>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</si>
  <si>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</si>
  <si>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</si>
  <si>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</si>
  <si>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</si>
  <si>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</si>
  <si>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</si>
  <si>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</si>
  <si>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</si>
  <si>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</si>
  <si>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</si>
  <si>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</si>
  <si>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</si>
  <si>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</si>
  <si>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</si>
  <si>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</si>
  <si>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</si>
  <si>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</si>
  <si>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</si>
  <si>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</si>
  <si>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</si>
  <si>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</si>
  <si>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</si>
  <si>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</si>
  <si>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</si>
  <si>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</si>
  <si>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</si>
  <si>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</si>
  <si>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</si>
  <si>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</si>
  <si>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</si>
  <si>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</si>
  <si>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</si>
  <si>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</si>
  <si>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</si>
  <si>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</si>
  <si>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</si>
  <si>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</si>
  <si>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</si>
  <si>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</si>
  <si>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</si>
  <si>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</si>
  <si>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</si>
  <si>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</si>
  <si>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</si>
  <si>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</si>
  <si>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</si>
  <si>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</si>
  <si>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</si>
  <si>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</si>
  <si>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</si>
  <si>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</si>
  <si>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</si>
  <si>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</si>
  <si>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</si>
  <si>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</si>
  <si>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</si>
  <si>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</si>
  <si>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</si>
  <si>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</si>
  <si>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</si>
  <si>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</si>
  <si>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</si>
  <si>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</si>
  <si>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</si>
  <si>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</si>
  <si>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</si>
  <si>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</si>
  <si>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</si>
  <si>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</si>
  <si>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</si>
  <si>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</si>
  <si>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</si>
  <si>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</si>
  <si>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</si>
  <si>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</si>
  <si>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</si>
  <si>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</si>
  <si>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</si>
  <si>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</si>
  <si>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</si>
  <si>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</si>
  <si>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</si>
  <si>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</si>
  <si>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</si>
  <si>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</si>
  <si>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</si>
  <si>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</si>
  <si>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</si>
  <si>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</si>
  <si>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</si>
  <si>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</si>
  <si>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</si>
  <si>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</si>
  <si>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</si>
  <si>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</si>
  <si>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</si>
  <si>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</si>
  <si>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</si>
  <si>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</si>
  <si>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</si>
  <si>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</si>
  <si>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</si>
  <si>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</si>
  <si>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</si>
  <si>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</si>
  <si>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</si>
  <si>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</si>
  <si>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</si>
  <si>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</si>
  <si>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</si>
  <si>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</si>
  <si>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</si>
  <si>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</si>
  <si>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</si>
  <si>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</si>
  <si>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</si>
  <si>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</si>
  <si>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</si>
  <si>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</si>
  <si>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</si>
  <si>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</si>
  <si>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</si>
  <si>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</si>
  <si>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</si>
  <si>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</si>
  <si>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</si>
  <si>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</si>
  <si>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</si>
  <si>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</si>
  <si>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</si>
  <si>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</si>
  <si>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</si>
  <si>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</si>
  <si>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</si>
  <si>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</si>
  <si>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</si>
  <si>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</si>
  <si>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</si>
  <si>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</si>
  <si>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</si>
  <si>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</si>
  <si>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</si>
  <si>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</si>
  <si>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</si>
  <si>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</si>
  <si>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</si>
  <si>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</si>
  <si>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</si>
  <si>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</si>
  <si>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</si>
  <si>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</si>
  <si>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</si>
  <si>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</si>
  <si>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</si>
  <si>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</si>
  <si>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</si>
  <si>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</si>
  <si>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</si>
  <si>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</si>
  <si>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</si>
  <si>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</si>
  <si>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</si>
  <si>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</si>
  <si>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</si>
  <si>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</si>
  <si>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</si>
  <si>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</si>
  <si>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</si>
  <si>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</si>
  <si>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</si>
  <si>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</si>
  <si>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</si>
  <si>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</si>
  <si>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</si>
  <si>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</si>
  <si>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</si>
  <si>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</si>
  <si>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</si>
  <si>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</si>
  <si>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</si>
  <si>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</si>
  <si>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</si>
  <si>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</si>
  <si>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</si>
  <si>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</si>
  <si>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</si>
  <si>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</si>
  <si>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</si>
  <si>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</si>
  <si>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</si>
  <si>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</si>
  <si>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</si>
  <si>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</si>
  <si>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</si>
  <si>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</si>
  <si>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</si>
  <si>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</si>
  <si>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</si>
  <si>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</si>
  <si>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</si>
  <si>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</si>
  <si>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</si>
  <si>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</si>
  <si>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</si>
  <si>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</si>
  <si>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</si>
  <si>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</si>
  <si>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</si>
  <si>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</si>
  <si>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</si>
  <si>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</si>
  <si>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</si>
  <si>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</si>
  <si>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</si>
  <si>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</si>
  <si>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</si>
  <si>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</si>
  <si>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</si>
  <si>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</si>
  <si>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</si>
  <si>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</si>
  <si>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</si>
  <si>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</si>
  <si>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</si>
  <si>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</si>
  <si>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</si>
  <si>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</si>
  <si>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</si>
  <si>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</si>
  <si>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</si>
  <si>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</si>
  <si>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</si>
  <si>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</si>
  <si>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</si>
  <si>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</si>
  <si>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</si>
  <si>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</si>
  <si>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</si>
  <si>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</si>
  <si>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</si>
  <si>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</si>
  <si>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</si>
  <si>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</si>
  <si>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</si>
  <si>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</si>
  <si>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</si>
  <si>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</si>
  <si>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</si>
  <si>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</si>
  <si>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</si>
  <si>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</si>
  <si>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</si>
  <si>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</si>
  <si>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</si>
  <si>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</si>
  <si>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</si>
  <si>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</si>
  <si>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</si>
  <si>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</si>
  <si>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</si>
  <si>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</si>
  <si>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</si>
  <si>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</si>
  <si>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</si>
  <si>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</si>
  <si>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</si>
  <si>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</si>
  <si>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</si>
  <si>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</si>
  <si>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</si>
  <si>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</si>
  <si>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</si>
  <si>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</si>
  <si>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</si>
  <si>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</si>
  <si>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</si>
  <si>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</si>
  <si>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</si>
  <si>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</si>
  <si>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</si>
  <si>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</si>
  <si>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</si>
  <si>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</si>
  <si>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</si>
  <si>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</si>
  <si>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</si>
  <si>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</si>
  <si>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</si>
  <si>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</si>
  <si>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</si>
  <si>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</si>
  <si>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</si>
  <si>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</si>
  <si>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</si>
  <si>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</si>
  <si>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</si>
  <si>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</si>
  <si>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</si>
  <si>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</si>
  <si>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</si>
  <si>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</si>
  <si>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</si>
  <si>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</si>
  <si>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</si>
  <si>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</si>
  <si>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</si>
  <si>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</si>
  <si>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</si>
  <si>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</si>
  <si>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</si>
  <si>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</si>
  <si>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</si>
  <si>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</si>
  <si>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</si>
  <si>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</si>
  <si>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</si>
  <si>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</si>
  <si>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</si>
  <si>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</si>
  <si>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</si>
  <si>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</si>
  <si>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</si>
  <si>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</si>
  <si>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</si>
  <si>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</si>
  <si>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</si>
  <si>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</si>
  <si>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</si>
  <si>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</si>
  <si>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</si>
  <si>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</si>
  <si>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</si>
  <si>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</si>
  <si>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</si>
  <si>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</si>
  <si>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</si>
  <si>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</si>
  <si>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</si>
  <si>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</si>
  <si>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</si>
  <si>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</si>
  <si>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</si>
  <si>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</si>
  <si>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</si>
  <si>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</si>
  <si>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</si>
  <si>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</si>
  <si>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</si>
  <si>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</si>
  <si>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</si>
  <si>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</si>
  <si>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</si>
  <si>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</si>
  <si>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</si>
  <si>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</si>
  <si>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</si>
  <si>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</si>
  <si>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</si>
  <si>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</si>
  <si>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</si>
  <si>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</si>
  <si>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</si>
  <si>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</si>
  <si>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</si>
  <si>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</si>
  <si>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</si>
  <si>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</si>
  <si>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</si>
  <si>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</si>
  <si>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</si>
  <si>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</si>
  <si>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</si>
  <si>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</si>
  <si>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</si>
  <si>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</si>
  <si>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</si>
  <si>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</si>
  <si>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</si>
  <si>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</si>
  <si>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</si>
  <si>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</si>
  <si>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</si>
  <si>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</si>
  <si>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</si>
  <si>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</si>
  <si>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</si>
  <si>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</si>
  <si>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</si>
  <si>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</si>
  <si>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</si>
  <si>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</si>
  <si>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</si>
  <si>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</si>
  <si>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</si>
  <si>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</si>
  <si>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</si>
  <si>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</si>
  <si>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</si>
  <si>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</si>
  <si>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</si>
  <si>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</si>
  <si>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</si>
  <si>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</si>
  <si>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</si>
  <si>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</si>
  <si>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</si>
  <si>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</si>
  <si>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</si>
  <si>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</si>
  <si>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</si>
  <si>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</si>
  <si>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</si>
  <si>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</si>
  <si>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</si>
  <si>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</si>
  <si>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</si>
  <si>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</si>
  <si>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</si>
  <si>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</si>
  <si>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</si>
  <si>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</si>
  <si>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</si>
  <si>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</si>
  <si>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</si>
  <si>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</si>
  <si>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</si>
  <si>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</si>
  <si>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</si>
  <si>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</si>
  <si>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</si>
  <si>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</si>
  <si>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</si>
  <si>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</si>
  <si>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</si>
  <si>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</si>
  <si>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</si>
  <si>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</si>
  <si>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</si>
  <si>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</si>
  <si>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</si>
  <si>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</si>
  <si>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</si>
  <si>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</si>
  <si>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</si>
  <si>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</si>
  <si>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</si>
  <si>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</si>
  <si>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</si>
  <si>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</si>
  <si>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</si>
  <si>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</si>
  <si>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</si>
  <si>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</si>
  <si>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</si>
  <si>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</si>
  <si>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</si>
  <si>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</si>
  <si>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</si>
  <si>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</si>
  <si>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</si>
  <si>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</si>
  <si>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</si>
  <si>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</si>
  <si>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</si>
  <si>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</si>
  <si>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</si>
  <si>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</si>
  <si>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</si>
  <si>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</si>
  <si>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</si>
  <si>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</si>
  <si>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</si>
  <si>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</si>
  <si>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</si>
  <si>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</si>
  <si>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</si>
  <si>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</si>
  <si>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</si>
  <si>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</si>
  <si>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</si>
  <si>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</si>
  <si>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</si>
  <si>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</si>
  <si>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</si>
  <si>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</si>
  <si>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</si>
  <si>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</si>
  <si>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</si>
  <si>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</si>
  <si>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</si>
  <si>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</si>
  <si>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</si>
  <si>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</si>
  <si>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</si>
  <si>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</si>
  <si>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</si>
  <si>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</si>
  <si>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</si>
  <si>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</si>
  <si>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</si>
  <si>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</si>
  <si>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</si>
  <si>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</si>
  <si>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</si>
  <si>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</si>
  <si>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</si>
  <si>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</si>
  <si>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</si>
  <si>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</si>
  <si>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</si>
  <si>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</si>
  <si>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</si>
  <si>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</si>
  <si>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</si>
  <si>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</si>
  <si>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</si>
  <si>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</si>
  <si>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</si>
  <si>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</si>
  <si>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</si>
  <si>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</si>
  <si>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</si>
  <si>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</si>
  <si>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</si>
  <si>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</si>
  <si>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</si>
  <si>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</si>
  <si>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</si>
  <si>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</si>
  <si>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</si>
  <si>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</si>
  <si>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</si>
  <si>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</si>
  <si>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</si>
  <si>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</si>
  <si>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</si>
  <si>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</si>
  <si>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</si>
  <si>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</si>
  <si>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</si>
  <si>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</si>
  <si>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</si>
  <si>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</si>
  <si>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</si>
  <si>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</si>
  <si>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</si>
  <si>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</si>
  <si>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</si>
  <si>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</si>
  <si>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</si>
  <si>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</si>
  <si>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</si>
  <si>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</si>
  <si>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</si>
  <si>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</si>
  <si>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</si>
  <si>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</si>
  <si>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</si>
  <si>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</si>
  <si>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</si>
  <si>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</si>
  <si>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</si>
  <si>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</si>
  <si>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</si>
  <si>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</si>
  <si>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</si>
  <si>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</si>
  <si>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</si>
  <si>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</si>
  <si>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</si>
  <si>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</si>
  <si>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</si>
  <si>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</si>
  <si>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</si>
  <si>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</si>
  <si>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</si>
  <si>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</si>
  <si>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</si>
  <si>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</si>
  <si>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</si>
  <si>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</si>
  <si>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</si>
  <si>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</si>
  <si>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</si>
  <si>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</si>
  <si>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</si>
  <si>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</si>
  <si>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</si>
  <si>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</si>
  <si>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</si>
  <si>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</si>
  <si>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</si>
  <si>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</si>
  <si>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</si>
  <si>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</si>
  <si>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</si>
  <si>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</si>
  <si>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</si>
  <si>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</si>
  <si>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</si>
  <si>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</si>
  <si>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</si>
  <si>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</si>
  <si>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</si>
  <si>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</si>
  <si>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</si>
  <si>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</si>
  <si>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</si>
  <si>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</si>
  <si>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</si>
  <si>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</si>
  <si>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</si>
  <si>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</si>
  <si>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</si>
  <si>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</si>
  <si>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</si>
  <si>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</si>
  <si>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</si>
  <si>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</si>
  <si>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</si>
  <si>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</si>
  <si>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</si>
  <si>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</si>
  <si>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</si>
  <si>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</si>
  <si>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</si>
  <si>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</si>
  <si>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</si>
  <si>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</si>
  <si>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</si>
  <si>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</si>
  <si>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</si>
  <si>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</si>
  <si>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</si>
  <si>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</si>
  <si>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</si>
  <si>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</si>
  <si>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</si>
  <si>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</si>
  <si>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</si>
  <si>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</si>
  <si>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</si>
  <si>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</si>
  <si>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</si>
  <si>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</si>
  <si>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</si>
  <si>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</si>
  <si>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</si>
  <si>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</si>
  <si>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</si>
  <si>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</si>
  <si>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</si>
  <si>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</si>
  <si>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</si>
  <si>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</si>
  <si>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</si>
  <si>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</si>
  <si>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</si>
  <si>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</si>
  <si>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</si>
  <si>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</si>
  <si>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</si>
  <si>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</si>
  <si>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</si>
  <si>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</si>
  <si>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</si>
  <si>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</si>
  <si>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</si>
  <si>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</si>
  <si>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</si>
  <si>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</si>
  <si>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</si>
  <si>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</si>
  <si>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</si>
  <si>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</si>
  <si>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</si>
  <si>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</si>
  <si>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</si>
  <si>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</si>
  <si>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</si>
  <si>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</si>
  <si>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</si>
  <si>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</si>
  <si>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</si>
  <si>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</si>
  <si>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</si>
  <si>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</si>
  <si>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</si>
  <si>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</si>
  <si>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</si>
  <si>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</si>
  <si>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</si>
  <si>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</si>
  <si>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</si>
  <si>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</si>
  <si>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</si>
  <si>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</si>
  <si>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</si>
  <si>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</si>
  <si>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</si>
  <si>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</si>
  <si>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</si>
  <si>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</si>
  <si>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</si>
  <si>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</si>
  <si>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</si>
  <si>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</si>
  <si>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</si>
  <si>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</si>
  <si>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</si>
  <si>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</si>
  <si>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</si>
  <si>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</si>
  <si>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</si>
  <si>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</si>
  <si>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</si>
  <si>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</si>
  <si>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</si>
  <si>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</si>
  <si>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</si>
  <si>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</si>
  <si>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</si>
  <si>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</si>
  <si>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</si>
  <si>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</si>
  <si>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</si>
  <si>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</si>
  <si>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</si>
  <si>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</si>
  <si>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</si>
  <si>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</si>
  <si>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</si>
  <si>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</si>
  <si>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</si>
  <si>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</si>
  <si>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</si>
  <si>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</si>
  <si>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</si>
  <si>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</si>
  <si>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</si>
  <si>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</si>
  <si>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</si>
  <si>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</si>
  <si>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</si>
  <si>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</si>
  <si>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</si>
  <si>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</si>
  <si>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</si>
  <si>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</si>
  <si>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</si>
  <si>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</si>
  <si>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</si>
  <si>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</si>
  <si>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</si>
  <si>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</si>
  <si>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</si>
  <si>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</si>
  <si>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</si>
  <si>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</si>
  <si>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</si>
  <si>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</si>
  <si>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</si>
  <si>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</si>
  <si>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</si>
  <si>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</si>
  <si>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</si>
  <si>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</si>
  <si>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</si>
  <si>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</si>
  <si>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</si>
  <si>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</si>
  <si>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</si>
  <si>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</si>
  <si>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</si>
  <si>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</si>
  <si>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</si>
  <si>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</si>
  <si>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</si>
  <si>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</si>
  <si>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</si>
  <si>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</si>
  <si>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</si>
  <si>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</si>
  <si>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</si>
  <si>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</si>
  <si>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</si>
  <si>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</si>
  <si>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</si>
  <si>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</si>
  <si>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</si>
  <si>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</si>
  <si>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</si>
  <si>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</si>
  <si>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</si>
  <si>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</si>
  <si>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</si>
  <si>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</si>
  <si>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</si>
  <si>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</si>
  <si>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</si>
  <si>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</si>
  <si>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</si>
  <si>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</si>
  <si>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</si>
  <si>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</si>
  <si>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</si>
  <si>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</si>
  <si>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</si>
  <si>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</si>
  <si>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</si>
  <si>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</si>
  <si>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</si>
  <si>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</si>
  <si>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</si>
  <si>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</si>
  <si>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</si>
  <si>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</si>
  <si>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</si>
  <si>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</si>
  <si>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</si>
  <si>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</si>
  <si>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</si>
  <si>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</si>
  <si>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</si>
  <si>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</si>
  <si>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</si>
  <si>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</si>
  <si>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</si>
  <si>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</si>
  <si>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</si>
  <si>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</si>
  <si>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</si>
  <si>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</si>
  <si>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</si>
  <si>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</si>
  <si>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</si>
  <si>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</si>
  <si>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</si>
  <si>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</si>
  <si>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</si>
  <si>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</si>
  <si>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</si>
  <si>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</si>
  <si>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</si>
  <si>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</si>
  <si>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</si>
  <si>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</si>
  <si>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</si>
  <si>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</si>
  <si>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</si>
  <si>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</si>
  <si>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</si>
  <si>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</si>
  <si>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</si>
  <si>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</si>
  <si>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</si>
  <si>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</si>
  <si>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</si>
  <si>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</si>
  <si>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</si>
  <si>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</si>
  <si>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</si>
  <si>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</si>
  <si>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</si>
  <si>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</si>
  <si>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</si>
  <si>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</si>
  <si>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</si>
  <si>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</si>
  <si>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</si>
  <si>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</si>
  <si>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</si>
  <si>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</si>
  <si>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</si>
  <si>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</si>
  <si>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</si>
  <si>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</si>
  <si>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</si>
  <si>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</si>
  <si>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</si>
  <si>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</si>
  <si>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</si>
  <si>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</si>
  <si>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</si>
  <si>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</si>
  <si>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</si>
  <si>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</si>
  <si>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</si>
  <si>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</si>
  <si>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</si>
  <si>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</si>
  <si>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</si>
  <si>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</si>
  <si>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</si>
  <si>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</si>
  <si>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</si>
  <si>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</si>
  <si>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</si>
  <si>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</si>
  <si>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</si>
  <si>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</si>
  <si>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</si>
  <si>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</si>
  <si>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</si>
  <si>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</si>
  <si>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</si>
  <si>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</si>
  <si>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</si>
  <si>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</si>
  <si>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</si>
  <si>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</si>
  <si>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</si>
  <si>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</si>
  <si>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</si>
  <si>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</si>
  <si>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</si>
  <si>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</si>
  <si>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</si>
  <si>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</si>
  <si>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</si>
  <si>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</si>
  <si>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</si>
  <si>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</si>
  <si>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</si>
  <si>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</si>
  <si>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</si>
  <si>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</si>
  <si>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</si>
  <si>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</si>
  <si>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</si>
  <si>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</si>
  <si>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</si>
  <si>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</si>
  <si>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</si>
  <si>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</si>
  <si>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</si>
  <si>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</si>
  <si>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</si>
  <si>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</si>
  <si>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</si>
  <si>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</si>
  <si>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</si>
  <si>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</si>
  <si>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</si>
  <si>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</si>
  <si>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</si>
  <si>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</si>
  <si>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</si>
  <si>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</si>
  <si>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</si>
  <si>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</si>
  <si>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</si>
  <si>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</si>
  <si>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</si>
  <si>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</si>
  <si>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</si>
  <si>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</si>
  <si>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</si>
  <si>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</si>
  <si>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</si>
  <si>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</si>
  <si>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</si>
  <si>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</si>
  <si>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</si>
  <si>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</si>
  <si>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</si>
  <si>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</si>
  <si>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</si>
  <si>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</si>
  <si>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</si>
  <si>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</si>
  <si>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</si>
  <si>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</si>
  <si>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</si>
  <si>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</si>
  <si>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</si>
  <si>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</si>
  <si>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</si>
  <si>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</si>
  <si>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</si>
  <si>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</si>
  <si>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</si>
  <si>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</si>
  <si>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</si>
  <si>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</si>
  <si>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</si>
  <si>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</si>
  <si>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</si>
  <si>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</si>
  <si>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</si>
  <si>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</si>
  <si>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</si>
  <si>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</si>
  <si>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</si>
  <si>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</si>
  <si>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</si>
  <si>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</si>
  <si>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</si>
  <si>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</si>
  <si>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</si>
  <si>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</si>
  <si>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</si>
  <si>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</si>
  <si>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</si>
  <si>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</si>
  <si>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</si>
  <si>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</si>
  <si>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</si>
  <si>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</si>
  <si>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</si>
  <si>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</si>
  <si>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</si>
  <si>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</si>
  <si>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</si>
  <si>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</si>
  <si>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</si>
  <si>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</si>
  <si>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</si>
  <si>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</si>
  <si>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</si>
  <si>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</si>
  <si>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</si>
  <si>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</si>
  <si>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</si>
  <si>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</si>
  <si>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</si>
  <si>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</si>
  <si>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</si>
  <si>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</si>
  <si>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</si>
  <si>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</si>
  <si>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</si>
  <si>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</si>
  <si>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</si>
  <si>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</si>
  <si>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</si>
  <si>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</si>
  <si>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</si>
  <si>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</si>
  <si>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</si>
  <si>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</si>
  <si>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</si>
  <si>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</si>
  <si>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</si>
  <si>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</si>
  <si>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</si>
  <si>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</si>
  <si>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</si>
  <si>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</si>
  <si>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</si>
  <si>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</si>
  <si>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</si>
  <si>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</si>
  <si>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</si>
  <si>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</si>
  <si>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</si>
  <si>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</si>
  <si>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</si>
  <si>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</si>
  <si>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</si>
  <si>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</si>
  <si>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</si>
  <si>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</si>
  <si>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</si>
  <si>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</si>
  <si>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</si>
  <si>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</si>
  <si>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</si>
  <si>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</si>
  <si>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</si>
  <si>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</si>
  <si>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</si>
  <si>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</si>
  <si>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</si>
  <si>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</si>
  <si>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</si>
  <si>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</si>
  <si>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</si>
  <si>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</si>
  <si>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</si>
  <si>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</si>
  <si>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</si>
  <si>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</si>
  <si>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</si>
  <si>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</si>
  <si>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</si>
  <si>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</si>
  <si>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</si>
  <si>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</si>
  <si>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</si>
  <si>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</si>
  <si>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</si>
  <si>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</si>
  <si>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</si>
  <si>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</si>
  <si>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</si>
  <si>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</si>
  <si>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</si>
  <si>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</si>
  <si>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</si>
  <si>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</si>
  <si>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</si>
  <si>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</si>
  <si>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</si>
  <si>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</si>
  <si>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</si>
  <si>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</si>
  <si>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</si>
  <si>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</si>
  <si>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</si>
  <si>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</si>
  <si>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</si>
  <si>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</si>
  <si>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</si>
  <si>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</si>
  <si>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</si>
  <si>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</si>
  <si>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</si>
  <si>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</si>
  <si>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</si>
  <si>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</si>
  <si>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</si>
  <si>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</si>
  <si>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</si>
  <si>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</si>
  <si>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</si>
  <si>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</si>
  <si>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</si>
  <si>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</si>
  <si>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</si>
  <si>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</si>
  <si>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</si>
  <si>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</si>
  <si>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</si>
  <si>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</si>
  <si>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</si>
  <si>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</si>
  <si>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</si>
  <si>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</si>
  <si>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</si>
  <si>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</si>
  <si>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</si>
  <si>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</si>
  <si>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</si>
  <si>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</si>
  <si>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</si>
  <si>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</si>
  <si>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</si>
  <si>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</si>
  <si>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</si>
  <si>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</si>
  <si>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</si>
  <si>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</si>
  <si>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</si>
  <si>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</si>
  <si>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</si>
  <si>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</si>
  <si>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</si>
  <si>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</si>
  <si>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</si>
  <si>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</si>
  <si>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</si>
  <si>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</si>
  <si>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</si>
  <si>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</si>
  <si>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</si>
  <si>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</si>
  <si>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</si>
  <si>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</si>
  <si>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</si>
  <si>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</si>
  <si>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</si>
  <si>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</si>
  <si>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</si>
  <si>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</si>
  <si>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</si>
  <si>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</si>
  <si>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</si>
  <si>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</si>
  <si>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</si>
  <si>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</si>
  <si>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</si>
  <si>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</si>
  <si>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</si>
  <si>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</si>
  <si>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</si>
  <si>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</si>
  <si>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</si>
  <si>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</si>
  <si>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</si>
  <si>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</si>
  <si>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</si>
  <si>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</si>
  <si>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</si>
  <si>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</si>
  <si>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</si>
  <si>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</si>
  <si>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</si>
  <si>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</si>
  <si>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</si>
  <si>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</si>
  <si>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</si>
  <si>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</si>
  <si>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</si>
  <si>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</si>
  <si>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</si>
  <si>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</si>
  <si>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</si>
  <si>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</si>
  <si>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</si>
  <si>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</si>
  <si>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</si>
  <si>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</si>
  <si>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</si>
  <si>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</si>
  <si>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</si>
  <si>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</si>
  <si>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</si>
  <si>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</si>
  <si>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</si>
  <si>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</si>
  <si>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</si>
  <si>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</si>
  <si>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</si>
  <si>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</si>
  <si>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</si>
  <si>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</si>
  <si>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</si>
  <si>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</si>
  <si>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</si>
  <si>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</si>
  <si>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</si>
  <si>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</si>
  <si>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</si>
  <si>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</si>
  <si>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</si>
  <si>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</si>
  <si>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</si>
  <si>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</si>
  <si>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</si>
  <si>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</si>
  <si>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</si>
  <si>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</si>
  <si>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</si>
  <si>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</si>
  <si>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</si>
  <si>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</si>
  <si>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</si>
  <si>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</si>
  <si>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</si>
  <si>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</si>
  <si>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</si>
  <si>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</si>
  <si>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</si>
  <si>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</si>
  <si>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</si>
  <si>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</si>
  <si>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</si>
  <si>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</si>
  <si>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</si>
  <si>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</si>
  <si>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</si>
  <si>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</si>
  <si>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</si>
  <si>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</si>
  <si>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</si>
  <si>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</si>
  <si>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</si>
  <si>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</si>
  <si>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</si>
  <si>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</si>
  <si>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</si>
  <si>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</si>
  <si>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</si>
  <si>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</si>
  <si>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</si>
  <si>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</si>
  <si>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</si>
  <si>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</si>
  <si>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</si>
  <si>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</si>
  <si>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</si>
  <si>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</si>
  <si>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</si>
  <si>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</si>
  <si>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</si>
  <si>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</si>
  <si>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</si>
  <si>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</si>
  <si>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</si>
  <si>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</si>
  <si>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</si>
  <si>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</si>
  <si>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</si>
  <si>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</si>
  <si>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</si>
  <si>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</si>
  <si>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</si>
  <si>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</si>
  <si>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</si>
  <si>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</si>
  <si>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</si>
  <si>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</si>
  <si>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</si>
  <si>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</si>
  <si>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</si>
  <si>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</si>
  <si>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</si>
  <si>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</si>
  <si>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</si>
  <si>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</si>
  <si>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</si>
  <si>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</si>
  <si>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</si>
  <si>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</si>
  <si>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</si>
  <si>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</si>
  <si>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</si>
  <si>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</si>
  <si>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</si>
  <si>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</si>
  <si>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</si>
  <si>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</si>
  <si>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</si>
  <si>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</si>
  <si>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</si>
  <si>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</si>
  <si>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</si>
  <si>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</si>
  <si>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</si>
  <si>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</si>
  <si>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</si>
  <si>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</si>
  <si>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</si>
  <si>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</si>
  <si>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</si>
  <si>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</si>
  <si>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</si>
  <si>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</si>
  <si>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</si>
  <si>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</si>
  <si>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</si>
  <si>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</si>
  <si>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</si>
  <si>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</si>
  <si>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</si>
  <si>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</si>
  <si>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</si>
  <si>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</si>
  <si>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</si>
  <si>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</si>
  <si>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</si>
  <si>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</si>
  <si>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</si>
  <si>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</si>
  <si>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</si>
  <si>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</si>
  <si>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</si>
  <si>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</si>
  <si>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</si>
  <si>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</si>
  <si>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</si>
  <si>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</si>
  <si>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</si>
  <si>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</si>
  <si>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</si>
  <si>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</si>
  <si>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</si>
  <si>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</si>
  <si>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</si>
  <si>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</si>
  <si>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</si>
  <si>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</si>
  <si>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</si>
  <si>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</si>
  <si>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</si>
  <si>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</si>
  <si>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</si>
  <si>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</si>
  <si>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</si>
  <si>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</si>
  <si>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</si>
  <si>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</si>
  <si>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</si>
  <si>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</si>
  <si>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</si>
  <si>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</si>
  <si>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</si>
  <si>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</si>
  <si>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</si>
  <si>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</si>
  <si>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</si>
  <si>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</si>
  <si>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</si>
  <si>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</si>
  <si>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</si>
  <si>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</si>
  <si>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</si>
  <si>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</si>
  <si>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</si>
  <si>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</si>
  <si>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</si>
  <si>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</si>
  <si>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</si>
  <si>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</si>
  <si>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</si>
  <si>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</si>
  <si>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</si>
  <si>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</si>
  <si>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</si>
  <si>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</si>
  <si>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</si>
  <si>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</si>
  <si>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</si>
  <si>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</si>
  <si>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</si>
  <si>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</si>
  <si>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</si>
  <si>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</si>
  <si>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</si>
  <si>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</si>
  <si>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</si>
  <si>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</si>
  <si>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</si>
  <si>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</si>
  <si>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</si>
  <si>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</si>
  <si>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</si>
  <si>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</si>
  <si>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</si>
  <si>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</si>
  <si>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</si>
  <si>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</si>
  <si>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</si>
  <si>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</si>
  <si>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</si>
  <si>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</si>
  <si>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</si>
  <si>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</si>
  <si>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</si>
  <si>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</si>
  <si>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</si>
  <si>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</si>
  <si>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</si>
  <si>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</si>
  <si>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</si>
  <si>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</si>
  <si>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</si>
  <si>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</si>
  <si>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</si>
  <si>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</si>
  <si>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</si>
  <si>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</si>
  <si>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</si>
  <si>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</si>
  <si>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</si>
  <si>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</si>
  <si>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</si>
  <si>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</si>
  <si>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</si>
  <si>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</si>
  <si>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</si>
  <si>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</si>
  <si>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</si>
  <si>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</si>
  <si>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</si>
  <si>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</si>
  <si>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</si>
  <si>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</si>
  <si>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</si>
  <si>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</si>
  <si>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</si>
  <si>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</si>
  <si>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</si>
  <si>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</si>
  <si>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</si>
  <si>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</si>
  <si>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</si>
  <si>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</si>
  <si>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</si>
  <si>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</si>
  <si>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</si>
  <si>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</si>
  <si>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</si>
  <si>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</si>
  <si>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</si>
  <si>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</si>
  <si>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</si>
  <si>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</si>
  <si>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</si>
  <si>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</si>
  <si>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</si>
  <si>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</si>
  <si>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</si>
  <si>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</si>
  <si>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</si>
  <si>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</si>
  <si>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</si>
  <si>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</si>
  <si>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</si>
  <si>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</si>
  <si>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</si>
  <si>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</si>
  <si>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</si>
  <si>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</si>
  <si>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</si>
  <si>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</si>
  <si>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</si>
  <si>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</si>
  <si>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</si>
  <si>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</si>
  <si>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</si>
  <si>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</si>
  <si>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</si>
  <si>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</si>
  <si>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</si>
  <si>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</si>
  <si>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</si>
  <si>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</si>
  <si>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</si>
  <si>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</si>
  <si>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</si>
  <si>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</si>
  <si>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</si>
  <si>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</si>
  <si>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</si>
  <si>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</si>
  <si>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</si>
  <si>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</si>
  <si>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</si>
  <si>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</si>
  <si>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</si>
  <si>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</si>
  <si>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</si>
  <si>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</si>
  <si>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</si>
  <si>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</si>
  <si>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</si>
  <si>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</si>
  <si>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</si>
  <si>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</si>
  <si>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</si>
  <si>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</si>
  <si>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</si>
  <si>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</si>
  <si>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</si>
  <si>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</si>
  <si>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</si>
  <si>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</si>
  <si>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</si>
  <si>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</si>
  <si>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</si>
  <si>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</si>
  <si>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</si>
  <si>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</si>
  <si>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</si>
  <si>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</si>
  <si>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</si>
  <si>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</si>
  <si>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</si>
  <si>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</si>
  <si>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</si>
  <si>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</si>
  <si>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</si>
  <si>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</si>
  <si>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</si>
  <si>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</si>
  <si>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</si>
  <si>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</si>
  <si>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</si>
  <si>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</si>
  <si>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</si>
  <si>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</si>
  <si>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</si>
  <si>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</si>
  <si>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</si>
  <si>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</si>
  <si>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</si>
  <si>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</si>
  <si>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</si>
  <si>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</si>
  <si>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</si>
  <si>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</si>
  <si>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</si>
  <si>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</si>
  <si>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</si>
  <si>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</si>
  <si>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</si>
  <si>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</si>
  <si>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</si>
  <si>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</si>
  <si>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</si>
  <si>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</si>
  <si>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</si>
  <si>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</si>
  <si>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</si>
  <si>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</si>
  <si>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</si>
  <si>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</si>
  <si>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</si>
  <si>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</si>
  <si>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</si>
  <si>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</si>
  <si>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</si>
  <si>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</si>
  <si>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</si>
  <si>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</si>
  <si>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</si>
  <si>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</si>
  <si>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</si>
  <si>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</si>
  <si>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</si>
  <si>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</si>
  <si>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</si>
  <si>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</si>
  <si>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</si>
  <si>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</si>
  <si>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</si>
  <si>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</si>
  <si>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</si>
  <si>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</si>
  <si>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</si>
  <si>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</si>
  <si>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</si>
  <si>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</si>
  <si>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</si>
  <si>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</si>
  <si>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</si>
  <si>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</si>
  <si>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</si>
  <si>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</si>
  <si>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</si>
  <si>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</si>
  <si>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</si>
  <si>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</si>
  <si>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</si>
  <si>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</si>
  <si>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</si>
  <si>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</si>
  <si>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</si>
  <si>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</si>
  <si>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</si>
  <si>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</si>
  <si>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</si>
  <si>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</si>
  <si>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</si>
  <si>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</si>
  <si>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</si>
  <si>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</si>
  <si>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</si>
  <si>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</si>
  <si>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</si>
  <si>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</si>
  <si>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</si>
  <si>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</si>
  <si>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</si>
  <si>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</si>
  <si>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</si>
  <si>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</si>
  <si>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</si>
  <si>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</si>
  <si>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</si>
  <si>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</si>
  <si>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</si>
  <si>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</si>
  <si>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</si>
  <si>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</si>
  <si>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</si>
  <si>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</si>
  <si>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</si>
  <si>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</si>
  <si>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</si>
  <si>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</si>
  <si>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</si>
  <si>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</si>
  <si>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</si>
  <si>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</si>
  <si>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</si>
  <si>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</si>
  <si>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</si>
  <si>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</si>
  <si>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</si>
  <si>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</si>
  <si>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</si>
  <si>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</si>
  <si>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</si>
  <si>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</si>
  <si>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</si>
  <si>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</si>
  <si>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</si>
  <si>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</si>
  <si>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</si>
  <si>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</si>
  <si>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</si>
  <si>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</si>
  <si>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</si>
  <si>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</si>
  <si>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</si>
  <si>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</si>
  <si>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</si>
  <si>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</si>
  <si>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</si>
  <si>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</si>
  <si>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</si>
  <si>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</si>
  <si>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</si>
  <si>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</si>
  <si>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</si>
  <si>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</si>
  <si>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</si>
  <si>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</si>
  <si>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</si>
  <si>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</si>
  <si>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</si>
  <si>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</si>
  <si>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</si>
  <si>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</si>
  <si>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</si>
  <si>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</si>
  <si>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</si>
  <si>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</si>
  <si>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</si>
  <si>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</si>
  <si>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</si>
  <si>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</si>
  <si>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</si>
  <si>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</si>
  <si>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</si>
  <si>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</si>
  <si>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</si>
  <si>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</si>
  <si>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</si>
  <si>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</si>
  <si>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</si>
  <si>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</si>
  <si>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</si>
  <si>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</si>
  <si>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</si>
  <si>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</si>
  <si>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</si>
  <si>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</si>
  <si>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</si>
  <si>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</si>
  <si>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</si>
  <si>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</si>
  <si>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</si>
  <si>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</si>
  <si>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</si>
  <si>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</si>
  <si>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</si>
  <si>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</si>
  <si>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</si>
  <si>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</si>
  <si>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</si>
  <si>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</si>
  <si>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</si>
  <si>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</si>
  <si>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</si>
  <si>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</si>
  <si>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</si>
  <si>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</si>
  <si>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</si>
  <si>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</si>
  <si>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</si>
  <si>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</si>
  <si>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</si>
  <si>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</si>
  <si>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</si>
  <si>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</si>
  <si>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</si>
  <si>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</si>
  <si>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</si>
  <si>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</si>
  <si>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</si>
  <si>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</si>
  <si>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</si>
  <si>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</si>
  <si>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</si>
  <si>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</si>
  <si>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</si>
  <si>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</si>
  <si>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</si>
  <si>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</si>
  <si>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</si>
  <si>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</si>
  <si>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</si>
  <si>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</si>
  <si>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</si>
  <si>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</si>
  <si>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</si>
  <si>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</si>
  <si>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</si>
  <si>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</si>
  <si>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</si>
  <si>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</si>
  <si>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</si>
  <si>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</si>
  <si>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</si>
  <si>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</si>
  <si>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</si>
  <si>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</si>
  <si>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</si>
  <si>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</si>
  <si>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</si>
  <si>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</si>
  <si>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</si>
  <si>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</si>
  <si>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</si>
  <si>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</si>
  <si>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</si>
  <si>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</si>
  <si>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</si>
  <si>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</si>
  <si>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</si>
  <si>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</si>
  <si>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</si>
  <si>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</si>
  <si>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</si>
  <si>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</si>
  <si>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</si>
  <si>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</si>
  <si>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</si>
  <si>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</si>
  <si>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</si>
  <si>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</si>
  <si>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</si>
  <si>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</si>
  <si>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</si>
  <si>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</si>
  <si>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</si>
  <si>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</si>
  <si>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</si>
  <si>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</si>
  <si>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</si>
  <si>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</si>
  <si>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</si>
  <si>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</si>
  <si>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</si>
  <si>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</si>
  <si>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</si>
  <si>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</si>
  <si>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</si>
  <si>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</si>
  <si>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</si>
  <si>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</si>
  <si>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</si>
  <si>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</si>
  <si>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</si>
  <si>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</si>
  <si>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</si>
  <si>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</si>
  <si>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</si>
  <si>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</si>
  <si>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</si>
  <si>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</si>
  <si>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</si>
  <si>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</si>
  <si>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</si>
  <si>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</si>
  <si>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</si>
  <si>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</si>
  <si>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</si>
  <si>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</si>
  <si>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</si>
  <si>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</si>
  <si>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</si>
  <si>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</si>
  <si>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</si>
  <si>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</si>
  <si>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</si>
  <si>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</si>
  <si>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</si>
  <si>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</si>
  <si>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</si>
  <si>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</si>
  <si>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</si>
  <si>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</si>
  <si>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</si>
  <si>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</si>
  <si>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</si>
  <si>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</si>
  <si>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</si>
  <si>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</si>
  <si>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</si>
  <si>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</si>
  <si>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</si>
  <si>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</si>
  <si>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</si>
  <si>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</si>
  <si>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</si>
  <si>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</si>
  <si>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</si>
  <si>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</si>
  <si>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</si>
  <si>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</si>
  <si>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</si>
  <si>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</si>
  <si>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</si>
  <si>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</si>
  <si>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</si>
  <si>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</si>
  <si>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</si>
  <si>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</si>
  <si>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</si>
  <si>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</si>
  <si>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</si>
  <si>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</si>
  <si>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</si>
  <si>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</si>
  <si>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</si>
  <si>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</si>
  <si>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</si>
  <si>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</si>
  <si>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</si>
  <si>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</si>
  <si>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</si>
  <si>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</si>
  <si>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</si>
  <si>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</si>
  <si>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</si>
  <si>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</si>
  <si>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</si>
  <si>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</si>
  <si>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</si>
  <si>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</si>
  <si>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</si>
  <si>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</si>
  <si>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</si>
  <si>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</si>
  <si>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</si>
  <si>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</si>
  <si>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</si>
  <si>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</si>
  <si>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</si>
  <si>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</si>
  <si>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</si>
  <si>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</si>
  <si>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</si>
  <si>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</si>
  <si>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</si>
  <si>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</si>
  <si>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</si>
  <si>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</si>
  <si>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</si>
  <si>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</si>
  <si>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</si>
  <si>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</si>
  <si>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</si>
  <si>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</si>
  <si>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</si>
  <si>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</si>
  <si>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</si>
  <si>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</si>
  <si>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</si>
  <si>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</si>
  <si>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</si>
  <si>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</si>
  <si>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</si>
  <si>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</si>
  <si>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</si>
  <si>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</si>
  <si>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</si>
  <si>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</si>
  <si>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</si>
  <si>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</si>
  <si>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</si>
  <si>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</si>
  <si>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</si>
  <si>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</si>
  <si>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</si>
  <si>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</si>
  <si>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</si>
  <si>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</si>
  <si>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</si>
  <si>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</si>
  <si>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</si>
  <si>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</si>
  <si>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</si>
  <si>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</si>
  <si>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</si>
  <si>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</si>
  <si>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</si>
  <si>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</si>
  <si>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</si>
  <si>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</si>
  <si>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</si>
  <si>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</si>
  <si>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</si>
  <si>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</si>
  <si>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</si>
  <si>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</si>
  <si>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</si>
  <si>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</si>
  <si>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</si>
  <si>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</si>
  <si>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</si>
  <si>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</si>
  <si>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</si>
  <si>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</si>
  <si>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</si>
  <si>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</si>
  <si>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</si>
  <si>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</si>
  <si>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</si>
  <si>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</si>
  <si>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</si>
  <si>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</si>
  <si>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</si>
  <si>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</si>
  <si>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</si>
  <si>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</si>
  <si>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</si>
  <si>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</si>
  <si>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</si>
  <si>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</si>
  <si>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</si>
  <si>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</si>
  <si>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</si>
  <si>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</si>
  <si>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</si>
  <si>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</si>
  <si>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</si>
  <si>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</si>
  <si>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</si>
  <si>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</si>
  <si>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</si>
  <si>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</si>
  <si>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</si>
  <si>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</si>
  <si>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</si>
  <si>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</si>
  <si>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</si>
  <si>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</si>
  <si>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</si>
  <si>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</si>
  <si>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</si>
  <si>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</si>
  <si>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</si>
  <si>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</si>
  <si>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</si>
  <si>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</si>
  <si>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</si>
  <si>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</si>
  <si>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</si>
  <si>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</si>
  <si>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</si>
  <si>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</si>
  <si>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</si>
  <si>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</si>
  <si>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</si>
  <si>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</si>
  <si>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</si>
  <si>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</si>
  <si>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</si>
  <si>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</si>
  <si>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</si>
  <si>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</si>
  <si>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</si>
  <si>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</si>
  <si>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</si>
  <si>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</si>
  <si>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</si>
  <si>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</si>
  <si>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</si>
  <si>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</si>
  <si>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</si>
  <si>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</si>
  <si>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</si>
  <si>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</si>
  <si>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</si>
  <si>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</si>
  <si>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</si>
  <si>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</si>
  <si>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</si>
  <si>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</si>
  <si>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</si>
  <si>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</si>
  <si>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</si>
  <si>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</si>
  <si>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</si>
  <si>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</si>
  <si>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</si>
  <si>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</si>
  <si>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</si>
  <si>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</si>
  <si>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</si>
  <si>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</si>
  <si>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</si>
  <si>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</si>
  <si>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</si>
  <si>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</si>
  <si>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</si>
  <si>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</si>
  <si>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</si>
  <si>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</si>
  <si>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</si>
  <si>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</si>
  <si>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</si>
  <si>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</si>
  <si>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</si>
  <si>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</si>
  <si>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</si>
  <si>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</si>
  <si>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</si>
  <si>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</si>
  <si>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</si>
  <si>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</si>
  <si>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</si>
  <si>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</si>
  <si>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</si>
  <si>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</si>
  <si>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</si>
  <si>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</si>
  <si>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</si>
  <si>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</si>
  <si>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</si>
  <si>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</si>
  <si>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</si>
  <si>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</si>
  <si>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</si>
  <si>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</si>
  <si>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</si>
  <si>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</si>
  <si>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</si>
  <si>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</si>
  <si>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</si>
  <si>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</si>
  <si>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</si>
  <si>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</si>
  <si>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</si>
  <si>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</si>
  <si>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</si>
  <si>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</si>
  <si>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</si>
  <si>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</si>
  <si>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</si>
  <si>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</si>
  <si>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</si>
  <si>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</si>
  <si>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</si>
  <si>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</si>
  <si>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</si>
  <si>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</si>
  <si>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</si>
  <si>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</si>
  <si>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</si>
  <si>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</si>
  <si>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</si>
  <si>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</si>
  <si>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</si>
  <si>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</si>
  <si>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</si>
  <si>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</si>
  <si>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</si>
  <si>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</si>
  <si>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</si>
  <si>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</si>
  <si>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</si>
  <si>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</si>
  <si>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</si>
  <si>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</si>
  <si>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</si>
  <si>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</si>
  <si>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</si>
  <si>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</si>
  <si>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</si>
  <si>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</si>
  <si>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</si>
  <si>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</si>
  <si>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</si>
  <si>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</si>
  <si>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</si>
  <si>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</si>
  <si>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</si>
  <si>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</si>
  <si>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</si>
  <si>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</si>
  <si>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</si>
  <si>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</si>
  <si>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</si>
  <si>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</si>
  <si>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</si>
  <si>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</si>
  <si>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</si>
  <si>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</si>
  <si>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</si>
  <si>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</si>
  <si>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</si>
  <si>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</si>
  <si>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</si>
  <si>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</si>
  <si>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</si>
  <si>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</si>
  <si>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</si>
  <si>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</si>
  <si>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</si>
  <si>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</si>
  <si>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</si>
  <si>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</si>
  <si>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</si>
  <si>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</si>
  <si>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</si>
  <si>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</si>
  <si>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</si>
  <si>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</si>
  <si>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</si>
  <si>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</si>
  <si>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</si>
  <si>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</si>
  <si>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</si>
  <si>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</si>
  <si>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</si>
  <si>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</si>
  <si>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</si>
  <si>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</si>
  <si>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</si>
  <si>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</si>
  <si>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</si>
  <si>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</si>
  <si>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</si>
  <si>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</si>
  <si>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</si>
  <si>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</si>
  <si>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</si>
  <si>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</si>
  <si>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</si>
  <si>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</si>
  <si>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</si>
  <si>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</si>
  <si>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</si>
  <si>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</si>
  <si>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</si>
  <si>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</si>
  <si>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</si>
  <si>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</si>
  <si>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</si>
  <si>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</si>
  <si>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</si>
  <si>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</si>
  <si>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</si>
  <si>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</si>
  <si>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</si>
  <si>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</si>
  <si>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</si>
  <si>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</si>
  <si>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</si>
  <si>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</si>
  <si>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</si>
  <si>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</si>
  <si>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</si>
  <si>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</si>
  <si>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</si>
  <si>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</si>
  <si>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</si>
  <si>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</si>
  <si>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</si>
  <si>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</si>
  <si>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</si>
  <si>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</si>
  <si>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</si>
  <si>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</si>
  <si>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</si>
  <si>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</si>
  <si>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</si>
  <si>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</si>
  <si>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</si>
  <si>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</si>
  <si>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</si>
  <si>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</si>
  <si>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</si>
  <si>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</si>
  <si>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</si>
  <si>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</si>
  <si>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</si>
  <si>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</si>
  <si>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</si>
  <si>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</si>
  <si>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</si>
  <si>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</si>
  <si>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</si>
  <si>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</si>
  <si>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</si>
  <si>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</si>
  <si>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</si>
  <si>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</si>
  <si>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</si>
  <si>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</si>
  <si>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</si>
  <si>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</si>
  <si>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</si>
  <si>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</si>
  <si>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</si>
  <si>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</si>
  <si>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</si>
  <si>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</si>
  <si>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</si>
  <si>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</si>
  <si>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</si>
  <si>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</si>
  <si>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</si>
  <si>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</si>
  <si>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</si>
  <si>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</si>
  <si>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</si>
  <si>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</si>
  <si>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</si>
  <si>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</si>
  <si>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</si>
  <si>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</si>
  <si>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</si>
  <si>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</si>
  <si>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</si>
  <si>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</si>
  <si>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</si>
  <si>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</si>
  <si>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</si>
  <si>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</si>
  <si>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</si>
  <si>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</si>
  <si>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</si>
  <si>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</si>
  <si>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</si>
  <si>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</si>
  <si>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</si>
  <si>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</si>
  <si>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</si>
  <si>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</si>
  <si>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</si>
  <si>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</si>
  <si>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</si>
  <si>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</si>
  <si>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</si>
  <si>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</si>
  <si>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</si>
  <si>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</si>
  <si>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</si>
  <si>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</si>
  <si>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</si>
  <si>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</si>
  <si>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</si>
  <si>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</si>
  <si>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</si>
  <si>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</si>
  <si>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</si>
  <si>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</si>
  <si>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</si>
  <si>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</si>
  <si>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</si>
  <si>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</si>
  <si>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</si>
  <si>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</si>
  <si>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</si>
  <si>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</si>
  <si>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</si>
  <si>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</si>
  <si>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</si>
  <si>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</si>
  <si>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</si>
  <si>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</si>
  <si>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</si>
  <si>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</si>
  <si>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</si>
  <si>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</si>
  <si>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</si>
  <si>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</si>
  <si>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</si>
  <si>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</si>
  <si>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</si>
  <si>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</si>
  <si>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</si>
  <si>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</si>
  <si>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</si>
  <si>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</si>
  <si>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</si>
  <si>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</si>
  <si>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</si>
  <si>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</si>
  <si>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</si>
  <si>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</si>
  <si>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</si>
  <si>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</si>
  <si>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</si>
  <si>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</si>
  <si>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</si>
  <si>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</si>
  <si>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</si>
  <si>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</si>
  <si>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</si>
  <si>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</si>
  <si>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</si>
  <si>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</si>
  <si>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</si>
  <si>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</si>
  <si>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</si>
  <si>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</si>
  <si>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</si>
  <si>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</si>
  <si>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</si>
  <si>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</si>
  <si>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</si>
  <si>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</si>
  <si>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</si>
  <si>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</si>
  <si>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</si>
  <si>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</si>
  <si>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</si>
  <si>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</si>
  <si>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</si>
  <si>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</si>
  <si>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</si>
  <si>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</si>
  <si>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</si>
  <si>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</si>
  <si>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</si>
  <si>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</si>
  <si>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</si>
  <si>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</si>
  <si>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</si>
  <si>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</si>
  <si>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</si>
  <si>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</si>
  <si>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</si>
  <si>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</si>
  <si>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</si>
  <si>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</si>
  <si>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</si>
  <si>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</si>
  <si>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</si>
  <si>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</si>
  <si>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</si>
  <si>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</si>
  <si>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</si>
  <si>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</si>
  <si>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</si>
  <si>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</si>
  <si>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</si>
  <si>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</si>
  <si>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</si>
  <si>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</si>
  <si>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</si>
  <si>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</si>
  <si>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</si>
  <si>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</si>
  <si>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</si>
  <si>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</si>
  <si>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</si>
  <si>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</si>
  <si>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</si>
  <si>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</si>
  <si>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</si>
  <si>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</si>
  <si>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</si>
  <si>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</si>
  <si>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</si>
  <si>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</si>
  <si>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</si>
  <si>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</si>
  <si>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</si>
  <si>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</si>
  <si>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</si>
  <si>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</si>
  <si>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</si>
  <si>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</si>
  <si>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</si>
  <si>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</si>
  <si>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</si>
  <si>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</si>
  <si>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</si>
  <si>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</si>
  <si>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</si>
  <si>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</si>
  <si>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</si>
  <si>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</si>
  <si>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</si>
  <si>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</si>
  <si>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</si>
  <si>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</si>
  <si>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</si>
  <si>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</si>
  <si>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</si>
  <si>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</si>
  <si>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</si>
  <si>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</si>
  <si>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</si>
  <si>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</si>
  <si>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</si>
  <si>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</si>
  <si>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</si>
  <si>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</si>
  <si>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</si>
  <si>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</si>
  <si>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</si>
  <si>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</si>
  <si>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</si>
  <si>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</si>
  <si>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</si>
  <si>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</si>
  <si>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</si>
  <si>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</si>
  <si>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</si>
  <si>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</si>
  <si>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</si>
  <si>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</si>
  <si>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</si>
  <si>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</si>
  <si>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</si>
  <si>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</si>
  <si>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</si>
  <si>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</si>
  <si>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</si>
  <si>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</si>
  <si>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</si>
  <si>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</si>
  <si>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</si>
  <si>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</si>
  <si>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</si>
  <si>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</si>
  <si>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</si>
  <si>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</si>
  <si>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</si>
  <si>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</si>
  <si>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</si>
  <si>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</si>
  <si>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</si>
  <si>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</si>
  <si>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</si>
  <si>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</si>
  <si>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</si>
  <si>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</si>
  <si>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</si>
  <si>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</si>
  <si>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</si>
  <si>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</si>
  <si>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</si>
  <si>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</si>
  <si>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</si>
  <si>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</si>
  <si>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</si>
  <si>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</si>
  <si>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</si>
  <si>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</si>
  <si>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</si>
  <si>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</si>
  <si>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</si>
  <si>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</si>
  <si>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</si>
  <si>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</si>
  <si>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</si>
  <si>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</si>
  <si>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</si>
  <si>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</si>
  <si>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</si>
  <si>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</si>
  <si>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</si>
  <si>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</si>
  <si>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</si>
  <si>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</si>
  <si>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</si>
  <si>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</si>
  <si>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</si>
  <si>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</si>
  <si>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</si>
  <si>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</si>
  <si>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</si>
  <si>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</si>
  <si>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</si>
  <si>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</si>
  <si>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</si>
  <si>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</si>
  <si>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</si>
  <si>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</si>
  <si>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</si>
  <si>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</si>
  <si>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</si>
  <si>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</si>
  <si>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</si>
  <si>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</si>
  <si>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</si>
  <si>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</si>
  <si>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</si>
  <si>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</si>
  <si>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</si>
  <si>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</si>
  <si>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</si>
  <si>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</si>
  <si>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</si>
  <si>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</si>
  <si>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</si>
  <si>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</si>
  <si>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</si>
  <si>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</si>
  <si>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</si>
  <si>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</si>
  <si>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</si>
  <si>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</si>
  <si>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</si>
  <si>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</si>
  <si>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</si>
  <si>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</si>
  <si>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</si>
  <si>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</si>
  <si>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</si>
  <si>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</si>
  <si>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</si>
  <si>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</si>
  <si>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</si>
  <si>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</si>
  <si>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</si>
  <si>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</si>
  <si>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</si>
  <si>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</si>
  <si>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</si>
  <si>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</si>
  <si>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</si>
  <si>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</si>
  <si>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</si>
  <si>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</si>
  <si>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</si>
  <si>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</si>
  <si>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</si>
  <si>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</si>
  <si>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</si>
  <si>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</si>
  <si>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</si>
  <si>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</si>
  <si>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</si>
  <si>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</si>
  <si>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</si>
  <si>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</si>
  <si>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</si>
  <si>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</si>
  <si>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</si>
  <si>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</si>
  <si>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</si>
  <si>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</si>
  <si>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</si>
  <si>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</si>
  <si>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</si>
  <si>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</si>
  <si>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</si>
  <si>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</si>
  <si>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</si>
  <si>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</si>
  <si>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</si>
  <si>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</si>
  <si>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</si>
  <si>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</si>
  <si>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</si>
  <si>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</si>
  <si>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</si>
  <si>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</si>
  <si>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</si>
  <si>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</si>
  <si>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</si>
  <si>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</si>
  <si>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</si>
  <si>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</si>
  <si>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</si>
  <si>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</si>
  <si>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</si>
  <si>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</si>
  <si>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</si>
  <si>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</si>
  <si>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</si>
  <si>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</si>
  <si>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</si>
  <si>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</si>
  <si>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</si>
  <si>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</si>
  <si>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</si>
  <si>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</si>
  <si>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</si>
  <si>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</si>
  <si>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</si>
  <si>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</si>
  <si>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</si>
  <si>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</si>
  <si>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</si>
  <si>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</si>
  <si>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</si>
  <si>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</si>
  <si>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</si>
  <si>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</si>
  <si>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</si>
  <si>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</si>
  <si>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</si>
  <si>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</si>
  <si>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</si>
  <si>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</si>
  <si>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</si>
  <si>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</si>
  <si>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</si>
  <si>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</si>
  <si>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</si>
  <si>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</si>
  <si>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</si>
  <si>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</si>
  <si>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</si>
  <si>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</si>
  <si>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</si>
  <si>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</si>
  <si>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</si>
  <si>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</si>
  <si>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</si>
  <si>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</si>
  <si>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</si>
  <si>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</si>
  <si>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</si>
  <si>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</si>
  <si>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</si>
  <si>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</si>
  <si>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</si>
  <si>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</si>
  <si>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</si>
  <si>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</si>
  <si>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</si>
  <si>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</si>
  <si>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</si>
  <si>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</si>
  <si>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</si>
  <si>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</si>
  <si>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</si>
  <si>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</si>
  <si>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</si>
  <si>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</si>
  <si>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</si>
  <si>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</si>
  <si>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</si>
  <si>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</si>
  <si>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</si>
  <si>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</si>
  <si>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</si>
  <si>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</si>
  <si>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</si>
  <si>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</si>
  <si>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</si>
  <si>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</si>
  <si>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</si>
  <si>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</si>
  <si>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</si>
  <si>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</si>
  <si>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</si>
  <si>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</si>
  <si>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</si>
  <si>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</si>
  <si>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</si>
  <si>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</si>
  <si>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</si>
  <si>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</si>
  <si>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</si>
  <si>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</si>
  <si>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</si>
  <si>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</si>
  <si>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</si>
  <si>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</si>
  <si>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</si>
  <si>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</si>
  <si>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</si>
  <si>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</si>
  <si>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</si>
  <si>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</si>
  <si>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</si>
  <si>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</si>
  <si>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</si>
  <si>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</si>
  <si>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</si>
  <si>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</si>
  <si>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</si>
  <si>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</si>
  <si>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</si>
  <si>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</si>
  <si>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</si>
  <si>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</si>
  <si>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</si>
  <si>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</si>
  <si>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</si>
  <si>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</si>
  <si>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</si>
  <si>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</si>
  <si>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</si>
  <si>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</si>
  <si>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</si>
  <si>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</si>
  <si>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</si>
  <si>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</si>
  <si>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</si>
  <si>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</si>
  <si>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</si>
  <si>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</si>
  <si>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</si>
  <si>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</si>
  <si>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</si>
  <si>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</si>
  <si>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</si>
  <si>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</si>
  <si>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</si>
  <si>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</si>
  <si>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</si>
  <si>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</si>
  <si>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</si>
  <si>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</si>
  <si>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</si>
  <si>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</si>
  <si>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</si>
  <si>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</si>
  <si>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</si>
  <si>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</si>
  <si>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</si>
  <si>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</si>
  <si>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</si>
  <si>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</si>
  <si>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</si>
  <si>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</si>
  <si>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</si>
  <si>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</si>
  <si>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</si>
  <si>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</si>
  <si>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</si>
  <si>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</si>
  <si>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</si>
  <si>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</si>
  <si>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</si>
  <si>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</si>
  <si>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</si>
  <si>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</si>
  <si>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</si>
  <si>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</si>
  <si>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</si>
  <si>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</si>
  <si>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</si>
  <si>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</si>
  <si>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</si>
  <si>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</si>
  <si>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</si>
  <si>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</si>
  <si>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</si>
  <si>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</si>
  <si>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</si>
  <si>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</si>
  <si>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</si>
  <si>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</si>
  <si>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</si>
  <si>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</si>
  <si>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</si>
  <si>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</si>
  <si>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</si>
  <si>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</si>
  <si>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</si>
  <si>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</si>
  <si>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</si>
  <si>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</si>
  <si>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</si>
  <si>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</si>
  <si>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</si>
  <si>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</si>
  <si>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</si>
  <si>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</si>
  <si>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</si>
  <si>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</si>
  <si>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</si>
  <si>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</si>
  <si>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</si>
  <si>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</si>
  <si>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</si>
  <si>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</si>
  <si>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</si>
  <si>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</si>
  <si>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</si>
  <si>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</si>
  <si>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</si>
  <si>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</si>
  <si>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</si>
  <si>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</si>
  <si>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</si>
  <si>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</si>
  <si>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</si>
  <si>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</si>
  <si>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</si>
  <si>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</si>
  <si>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</si>
  <si>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</si>
  <si>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</si>
  <si>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</si>
  <si>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</si>
  <si>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</si>
  <si>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</si>
  <si>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</si>
  <si>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</si>
  <si>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</si>
  <si>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</si>
  <si>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</si>
  <si>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</si>
  <si>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</si>
  <si>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</si>
  <si>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</si>
  <si>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</si>
  <si>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</si>
  <si>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</si>
  <si>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</si>
  <si>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</si>
  <si>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</si>
  <si>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</si>
  <si>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</si>
  <si>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</si>
  <si>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</si>
  <si>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</si>
  <si>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</si>
  <si>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</si>
  <si>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</si>
  <si>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</si>
  <si>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</si>
  <si>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</si>
  <si>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</si>
  <si>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</si>
  <si>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</si>
  <si>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</si>
  <si>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</si>
  <si>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</si>
  <si>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</si>
  <si>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</si>
  <si>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</si>
  <si>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</si>
  <si>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</si>
  <si>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</si>
  <si>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</si>
  <si>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</si>
  <si>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</si>
  <si>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</si>
  <si>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</si>
  <si>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</si>
  <si>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</si>
  <si>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</si>
  <si>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</si>
  <si>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</si>
  <si>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</si>
  <si>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</si>
  <si>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</si>
  <si>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</si>
  <si>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</si>
  <si>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</si>
  <si>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</si>
  <si>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</si>
  <si>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</si>
  <si>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</si>
  <si>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</si>
  <si>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</si>
  <si>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</si>
  <si>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</si>
  <si>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</si>
  <si>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</si>
  <si>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</si>
  <si>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</si>
  <si>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</si>
  <si>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</si>
  <si>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</si>
  <si>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</si>
  <si>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</si>
  <si>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</si>
  <si>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</si>
  <si>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</si>
  <si>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</si>
  <si>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</si>
  <si>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</si>
  <si>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</si>
  <si>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</si>
  <si>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</si>
  <si>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</si>
  <si>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</si>
  <si>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</si>
  <si>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</si>
  <si>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</si>
  <si>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</si>
  <si>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</si>
  <si>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</si>
  <si>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</si>
  <si>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</si>
  <si>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</si>
  <si>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</si>
  <si>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</si>
  <si>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</si>
  <si>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</si>
  <si>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</si>
  <si>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</si>
  <si>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</si>
  <si>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</si>
  <si>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</si>
  <si>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</si>
  <si>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</si>
  <si>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</si>
  <si>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</si>
  <si>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</si>
  <si>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</si>
  <si>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</si>
  <si>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</si>
  <si>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</si>
  <si>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</si>
  <si>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</si>
  <si>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</si>
  <si>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</si>
  <si>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</si>
  <si>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</si>
  <si>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</si>
  <si>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</si>
  <si>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</si>
  <si>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</si>
  <si>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</si>
  <si>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</si>
  <si>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</si>
  <si>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</si>
  <si>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</si>
  <si>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</si>
  <si>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</si>
  <si>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</si>
  <si>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</si>
  <si>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</si>
  <si>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</si>
  <si>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</si>
  <si>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</si>
  <si>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</si>
  <si>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</si>
  <si>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</si>
  <si>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</si>
  <si>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</si>
  <si>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</si>
  <si>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</si>
  <si>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</si>
  <si>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</si>
  <si>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</si>
  <si>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</si>
  <si>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</si>
  <si>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</si>
  <si>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</si>
  <si>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</si>
  <si>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</si>
  <si>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</si>
  <si>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</si>
  <si>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</si>
  <si>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</si>
  <si>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</si>
  <si>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</si>
  <si>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</si>
  <si>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</si>
  <si>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</si>
  <si>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</si>
  <si>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</si>
  <si>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</si>
  <si>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</si>
  <si>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</si>
  <si>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</si>
  <si>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</si>
  <si>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</si>
  <si>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</si>
  <si>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</si>
  <si>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</si>
  <si>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</si>
  <si>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</si>
  <si>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</si>
  <si>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</si>
  <si>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</si>
  <si>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</si>
  <si>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</si>
  <si>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</si>
  <si>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</si>
  <si>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</si>
  <si>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</si>
  <si>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</si>
  <si>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</si>
  <si>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</si>
  <si>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</si>
  <si>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</si>
  <si>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</si>
  <si>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</si>
  <si>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</si>
  <si>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</si>
  <si>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</si>
  <si>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</si>
  <si>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</si>
  <si>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</si>
  <si>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</si>
  <si>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</si>
  <si>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</si>
  <si>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</si>
  <si>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</si>
  <si>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</si>
  <si>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</si>
  <si>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</si>
  <si>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</si>
  <si>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</si>
  <si>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</si>
  <si>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</si>
  <si>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</si>
  <si>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</si>
  <si>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</si>
  <si>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</si>
  <si>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</si>
  <si>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</si>
  <si>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</si>
  <si>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</si>
  <si>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</si>
  <si>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</si>
  <si>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</si>
  <si>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</si>
  <si>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</si>
  <si>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</si>
  <si>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</si>
  <si>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</si>
  <si>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</si>
  <si>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</si>
  <si>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</si>
  <si>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</si>
  <si>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</si>
  <si>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</si>
  <si>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</si>
  <si>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</si>
  <si>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</si>
  <si>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</si>
  <si>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</si>
  <si>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</si>
  <si>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</si>
  <si>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</si>
  <si>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</si>
  <si>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</si>
  <si>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</si>
  <si>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</si>
  <si>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</si>
  <si>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</si>
  <si>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</si>
  <si>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</si>
  <si>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</si>
  <si>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</si>
  <si>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</si>
  <si>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</si>
  <si>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</si>
  <si>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</si>
  <si>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</si>
  <si>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</si>
  <si>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</si>
  <si>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</si>
  <si>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</si>
  <si>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</si>
  <si>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</si>
  <si>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</si>
  <si>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</si>
  <si>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</si>
  <si>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</si>
  <si>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</si>
  <si>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</si>
  <si>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</si>
  <si>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</si>
  <si>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</si>
  <si>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</si>
  <si>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</si>
  <si>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</si>
  <si>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</si>
  <si>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</si>
  <si>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</si>
  <si>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</si>
  <si>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</si>
  <si>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</si>
  <si>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</si>
  <si>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</si>
  <si>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</si>
  <si>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</si>
  <si>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</si>
  <si>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</si>
  <si>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</si>
  <si>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</si>
  <si>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</si>
  <si>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</si>
  <si>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</si>
  <si>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</si>
  <si>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</si>
  <si>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</si>
  <si>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</si>
  <si>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</si>
  <si>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</si>
  <si>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</si>
  <si>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</si>
  <si>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</si>
  <si>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</si>
  <si>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</si>
  <si>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</si>
  <si>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</si>
  <si>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</si>
  <si>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</si>
  <si>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</si>
  <si>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</si>
  <si>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</si>
  <si>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</si>
  <si>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</si>
  <si>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</si>
  <si>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</si>
  <si>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</si>
  <si>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</si>
  <si>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</si>
  <si>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</si>
  <si>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</si>
  <si>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</si>
  <si>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</si>
  <si>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</si>
  <si>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</si>
  <si>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</si>
  <si>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</si>
  <si>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</si>
  <si>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</si>
  <si>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</si>
  <si>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</si>
  <si>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</si>
  <si>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</si>
  <si>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</si>
  <si>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</si>
  <si>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</si>
  <si>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</si>
  <si>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</si>
  <si>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</si>
  <si>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</si>
  <si>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</si>
  <si>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</si>
  <si>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</si>
  <si>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</si>
  <si>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</si>
  <si>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</si>
  <si>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</si>
  <si>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</si>
  <si>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</si>
  <si>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</si>
  <si>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</si>
  <si>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</si>
  <si>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</si>
  <si>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</si>
  <si>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</si>
  <si>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</si>
  <si>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</si>
  <si>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</si>
  <si>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</si>
  <si>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</si>
  <si>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</si>
  <si>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</si>
  <si>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</si>
  <si>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</si>
  <si>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</si>
  <si>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</si>
  <si>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</si>
  <si>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</si>
  <si>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</si>
  <si>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</si>
  <si>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</si>
  <si>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</si>
  <si>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</si>
  <si>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</si>
  <si>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</si>
  <si>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</si>
  <si>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</si>
  <si>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</si>
  <si>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</si>
  <si>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</si>
  <si>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</si>
  <si>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</si>
  <si>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</si>
  <si>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</si>
  <si>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</si>
  <si>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</si>
  <si>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</si>
  <si>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</si>
  <si>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</si>
  <si>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</si>
  <si>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</si>
  <si>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</si>
  <si>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</si>
  <si>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</si>
  <si>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</si>
  <si>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</si>
  <si>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</si>
  <si>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</si>
  <si>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</si>
  <si>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</si>
  <si>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</si>
  <si>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</si>
  <si>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</si>
  <si>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</si>
  <si>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</si>
  <si>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</si>
  <si>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</si>
  <si>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</si>
  <si>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</si>
  <si>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</si>
  <si>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</si>
  <si>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</si>
  <si>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</si>
  <si>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</si>
  <si>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</si>
  <si>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</si>
  <si>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</si>
  <si>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</si>
  <si>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</si>
  <si>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</si>
  <si>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</si>
  <si>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</si>
  <si>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</si>
  <si>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</si>
  <si>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</si>
  <si>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</si>
  <si>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</si>
  <si>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</si>
  <si>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</si>
  <si>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</si>
  <si>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</si>
  <si>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</si>
  <si>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</si>
  <si>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</si>
  <si>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</si>
  <si>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</si>
  <si>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</si>
  <si>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</si>
  <si>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</si>
  <si>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</si>
  <si>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</si>
  <si>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</si>
  <si>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</si>
  <si>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</si>
  <si>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</si>
  <si>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</si>
  <si>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</si>
  <si>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</si>
  <si>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</si>
  <si>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</si>
  <si>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</si>
  <si>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</si>
  <si>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</si>
  <si>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</si>
  <si>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</si>
  <si>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</si>
  <si>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</si>
  <si>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</si>
  <si>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</si>
  <si>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</si>
  <si>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</si>
  <si>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</si>
  <si>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</si>
  <si>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</si>
  <si>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</si>
  <si>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</si>
  <si>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</si>
  <si>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</si>
  <si>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</si>
  <si>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</si>
  <si>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</si>
  <si>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</si>
  <si>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</si>
  <si>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</si>
  <si>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</si>
  <si>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</si>
  <si>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</si>
  <si>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</si>
  <si>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</si>
  <si>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</si>
  <si>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</si>
  <si>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</si>
  <si>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</si>
  <si>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</si>
  <si>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</si>
  <si>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</si>
  <si>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</si>
  <si>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</si>
  <si>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</si>
  <si>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</si>
  <si>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</si>
  <si>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</si>
  <si>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</si>
  <si>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</si>
  <si>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</si>
  <si>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</si>
  <si>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</si>
  <si>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</si>
  <si>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</si>
  <si>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</si>
  <si>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</si>
  <si>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</si>
  <si>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</si>
  <si>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</si>
  <si>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</si>
  <si>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</si>
  <si>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</si>
  <si>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</si>
  <si>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</si>
  <si>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</si>
  <si>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</si>
  <si>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</si>
  <si>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</si>
  <si>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</si>
  <si>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</si>
  <si>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</si>
  <si>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</si>
  <si>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</si>
  <si>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</si>
  <si>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</si>
  <si>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</si>
  <si>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</si>
  <si>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</si>
  <si>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</si>
  <si>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</si>
  <si>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</si>
  <si>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</si>
  <si>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</si>
  <si>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</si>
  <si>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</si>
  <si>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</si>
  <si>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</si>
  <si>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</si>
  <si>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</si>
  <si>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</si>
  <si>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</si>
  <si>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</si>
  <si>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</si>
  <si>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</si>
  <si>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</si>
  <si>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</si>
  <si>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</si>
  <si>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</si>
  <si>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</si>
  <si>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</si>
  <si>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</si>
  <si>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</si>
  <si>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</si>
  <si>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</si>
  <si>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</si>
  <si>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</si>
  <si>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</si>
  <si>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</si>
  <si>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</si>
  <si>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</si>
  <si>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</si>
  <si>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</si>
  <si>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</si>
  <si>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</si>
  <si>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</si>
  <si>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</si>
  <si>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</si>
  <si>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</si>
  <si>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</si>
  <si>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</si>
  <si>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</si>
  <si>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</si>
  <si>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</si>
  <si>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</si>
  <si>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</si>
  <si>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</si>
  <si>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</si>
  <si>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</si>
  <si>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</si>
  <si>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</si>
  <si>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</si>
  <si>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</si>
  <si>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</si>
  <si>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</si>
  <si>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</si>
  <si>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</si>
  <si>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</si>
  <si>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</si>
  <si>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</si>
  <si>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</si>
  <si>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</si>
  <si>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</si>
  <si>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</si>
  <si>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</si>
  <si>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</si>
  <si>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</si>
  <si>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</si>
  <si>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</si>
  <si>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</si>
  <si>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</si>
  <si>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</si>
  <si>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</si>
  <si>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</si>
  <si>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</si>
  <si>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</si>
  <si>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</si>
  <si>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</si>
  <si>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</si>
  <si>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</si>
  <si>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</si>
  <si>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</si>
  <si>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</si>
  <si>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</si>
  <si>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</si>
  <si>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</si>
  <si>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</si>
  <si>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</si>
  <si>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</si>
  <si>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</si>
  <si>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</si>
  <si>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</si>
  <si>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</si>
  <si>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</si>
  <si>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</si>
  <si>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</si>
  <si>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</si>
  <si>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</si>
  <si>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</si>
  <si>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</si>
  <si>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</si>
  <si>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</si>
  <si>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</si>
  <si>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</si>
  <si>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</si>
  <si>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</si>
  <si>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</si>
  <si>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</si>
  <si>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</si>
  <si>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</si>
  <si>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</si>
  <si>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</si>
  <si>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</si>
  <si>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</si>
  <si>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</si>
  <si>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</si>
  <si>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</si>
  <si>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</si>
  <si>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</si>
  <si>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</si>
  <si>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</si>
  <si>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</si>
  <si>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</si>
  <si>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</si>
  <si>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</si>
  <si>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</si>
  <si>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</si>
  <si>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</si>
  <si>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</si>
  <si>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</si>
  <si>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</si>
  <si>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</si>
  <si>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</si>
  <si>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</si>
  <si>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</si>
  <si>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</si>
  <si>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</si>
  <si>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</si>
  <si>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</si>
  <si>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</si>
  <si>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</si>
  <si>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</si>
  <si>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</si>
  <si>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</si>
  <si>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</si>
  <si>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</si>
  <si>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</si>
  <si>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</si>
  <si>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</si>
  <si>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</si>
  <si>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</si>
  <si>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</si>
  <si>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</si>
  <si>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</si>
  <si>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</si>
  <si>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</si>
  <si>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</si>
  <si>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</si>
  <si>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</si>
  <si>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</si>
  <si>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</si>
  <si>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</si>
  <si>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</si>
  <si>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</si>
  <si>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</si>
  <si>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</si>
  <si>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</si>
  <si>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</si>
  <si>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</si>
  <si>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</si>
  <si>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</si>
  <si>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</si>
  <si>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</si>
  <si>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</si>
  <si>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</si>
  <si>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</si>
  <si>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</si>
  <si>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</si>
  <si>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</si>
  <si>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</si>
  <si>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</si>
  <si>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</si>
  <si>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</si>
  <si>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</si>
  <si>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</si>
  <si>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</si>
  <si>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</si>
  <si>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</si>
  <si>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</si>
  <si>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</si>
  <si>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</si>
  <si>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</si>
  <si>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</si>
  <si>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</si>
  <si>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</si>
  <si>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</si>
  <si>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</si>
  <si>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</si>
  <si>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</si>
  <si>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</si>
  <si>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</si>
  <si>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</si>
  <si>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</si>
  <si>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</si>
  <si>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</si>
  <si>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</si>
  <si>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</si>
  <si>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</si>
  <si>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</si>
  <si>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</si>
  <si>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</si>
  <si>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</si>
  <si>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</si>
  <si>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</si>
  <si>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</si>
  <si>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</si>
  <si>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</si>
  <si>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</si>
  <si>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</si>
  <si>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</si>
  <si>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</si>
  <si>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</si>
  <si>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</si>
  <si>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</si>
  <si>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</si>
  <si>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</si>
  <si>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</si>
  <si>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</si>
  <si>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</si>
  <si>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</si>
  <si>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</si>
  <si>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</si>
  <si>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</si>
  <si>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</si>
  <si>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</si>
  <si>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</si>
  <si>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</si>
  <si>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</si>
  <si>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</si>
  <si>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</si>
  <si>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</si>
  <si>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</si>
  <si>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</si>
  <si>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</si>
  <si>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</si>
  <si>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</si>
  <si>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</si>
  <si>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</si>
  <si>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</si>
  <si>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</si>
  <si>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</si>
  <si>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</si>
  <si>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</si>
  <si>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</si>
  <si>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</si>
  <si>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</si>
  <si>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</si>
  <si>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</si>
  <si>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</si>
  <si>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</si>
  <si>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</si>
  <si>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</si>
  <si>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</si>
  <si>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</si>
  <si>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</si>
  <si>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</si>
  <si>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</si>
  <si>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</si>
  <si>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</si>
  <si>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</si>
  <si>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</si>
  <si>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</si>
  <si>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</si>
  <si>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</si>
  <si>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</si>
  <si>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</si>
  <si>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</si>
  <si>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</si>
  <si>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</si>
  <si>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</si>
  <si>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</si>
  <si>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</si>
  <si>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</si>
  <si>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</si>
  <si>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</si>
  <si>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</si>
  <si>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</si>
  <si>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</si>
  <si>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</si>
  <si>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</si>
  <si>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</si>
  <si>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</si>
  <si>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</si>
  <si>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</si>
  <si>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</si>
  <si>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</si>
  <si>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</si>
  <si>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</si>
  <si>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</si>
  <si>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</si>
  <si>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</si>
  <si>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</si>
  <si>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</si>
  <si>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</si>
  <si>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</si>
  <si>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</si>
  <si>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</si>
  <si>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</si>
  <si>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</si>
  <si>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</si>
  <si>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</si>
  <si>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</si>
  <si>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</si>
  <si>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</si>
  <si>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</si>
  <si>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</si>
  <si>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</si>
  <si>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</si>
  <si>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</si>
  <si>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</si>
  <si>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</si>
  <si>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</si>
  <si>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</si>
  <si>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</si>
  <si>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</si>
  <si>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</si>
  <si>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</si>
  <si>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</si>
  <si>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</si>
  <si>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</si>
  <si>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</si>
  <si>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</si>
  <si>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</si>
  <si>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</si>
  <si>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</si>
  <si>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</si>
  <si>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</si>
  <si>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</si>
  <si>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</si>
  <si>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</si>
  <si>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</si>
  <si>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</si>
  <si>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</si>
  <si>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</si>
  <si>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</si>
  <si>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</si>
  <si>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</si>
  <si>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</si>
  <si>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</si>
  <si>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</si>
  <si>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</si>
  <si>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</si>
  <si>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</si>
  <si>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</si>
  <si>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</si>
  <si>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</si>
  <si>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</si>
  <si>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</si>
  <si>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</si>
  <si>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</si>
  <si>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</si>
  <si>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</si>
  <si>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</si>
  <si>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</si>
  <si>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</si>
  <si>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</si>
  <si>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</si>
  <si>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</si>
  <si>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</si>
  <si>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</si>
  <si>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</si>
  <si>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</si>
  <si>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</si>
  <si>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</si>
  <si>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</si>
  <si>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</si>
  <si>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</si>
  <si>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</si>
  <si>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</si>
  <si>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</si>
  <si>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</si>
  <si>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</si>
  <si>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</si>
  <si>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</si>
  <si>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</si>
  <si>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</si>
  <si>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</si>
  <si>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</si>
  <si>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</si>
  <si>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</si>
  <si>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</si>
  <si>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</si>
  <si>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</si>
  <si>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</si>
  <si>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</si>
  <si>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</si>
  <si>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</si>
  <si>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</si>
  <si>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</si>
  <si>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</si>
  <si>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</si>
  <si>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</si>
  <si>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</si>
  <si>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</si>
  <si>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</si>
  <si>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</si>
  <si>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</si>
  <si>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</si>
  <si>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</si>
  <si>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</si>
  <si>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</si>
  <si>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</si>
  <si>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</si>
  <si>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</si>
  <si>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</si>
  <si>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</si>
  <si>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</si>
  <si>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</si>
  <si>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</si>
  <si>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</si>
  <si>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</si>
  <si>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</si>
  <si>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</si>
  <si>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</si>
  <si>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</si>
  <si>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</si>
  <si>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</si>
  <si>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</si>
  <si>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</si>
  <si>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</si>
  <si>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</si>
  <si>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</si>
  <si>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</si>
  <si>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</si>
  <si>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</si>
  <si>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</si>
  <si>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</si>
  <si>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</si>
  <si>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</si>
  <si>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</si>
  <si>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</si>
  <si>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</si>
  <si>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</si>
  <si>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</si>
  <si>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</si>
  <si>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</si>
  <si>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</si>
  <si>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</si>
  <si>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</si>
  <si>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</si>
  <si>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</si>
  <si>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</si>
  <si>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</si>
  <si>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</si>
  <si>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</si>
  <si>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</si>
  <si>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</si>
  <si>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</si>
  <si>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</si>
  <si>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</si>
  <si>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</si>
  <si>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</si>
  <si>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</si>
  <si>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</si>
  <si>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</si>
  <si>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</si>
  <si>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</si>
  <si>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</si>
  <si>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</si>
  <si>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</si>
  <si>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</si>
  <si>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</si>
  <si>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</si>
  <si>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</si>
  <si>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</si>
  <si>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</si>
  <si>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</si>
  <si>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</si>
  <si>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</si>
  <si>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</si>
  <si>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</si>
  <si>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</si>
  <si>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</si>
  <si>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</si>
  <si>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</si>
  <si>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</si>
  <si>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</si>
  <si>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</si>
  <si>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</si>
  <si>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</si>
  <si>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</si>
  <si>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</si>
  <si>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</si>
  <si>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</si>
  <si>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</si>
  <si>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</si>
  <si>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</si>
  <si>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</si>
  <si>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</si>
  <si>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</si>
  <si>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</si>
  <si>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</si>
  <si>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</si>
  <si>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</si>
  <si>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</si>
  <si>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</si>
  <si>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</si>
  <si>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</si>
  <si>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</si>
  <si>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</si>
  <si>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</si>
  <si>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</si>
  <si>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</si>
  <si>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</si>
  <si>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</si>
  <si>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</si>
  <si>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</si>
  <si>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</si>
  <si>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</si>
  <si>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</si>
  <si>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</si>
  <si>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</si>
  <si>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</si>
  <si>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</si>
  <si>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</si>
  <si>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</si>
  <si>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</si>
  <si>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</si>
  <si>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</si>
  <si>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</si>
  <si>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</si>
  <si>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</si>
  <si>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</si>
  <si>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</si>
  <si>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</si>
  <si>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</si>
  <si>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</si>
  <si>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</si>
  <si>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</si>
  <si>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</si>
  <si>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</si>
  <si>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</si>
  <si>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</si>
  <si>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</si>
  <si>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</si>
  <si>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</si>
  <si>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</si>
  <si>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</si>
  <si>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</si>
  <si>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</si>
  <si>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</si>
  <si>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</si>
  <si>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</si>
  <si>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</si>
  <si>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</si>
  <si>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</si>
  <si>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</si>
  <si>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</si>
  <si>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</si>
  <si>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</si>
  <si>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</si>
  <si>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</si>
  <si>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</si>
  <si>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</si>
  <si>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</si>
  <si>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</si>
  <si>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</si>
  <si>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</si>
  <si>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</si>
  <si>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</si>
  <si>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</si>
  <si>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</si>
  <si>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</si>
  <si>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</si>
  <si>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</si>
  <si>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</si>
  <si>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</si>
  <si>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</si>
  <si>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</si>
  <si>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</si>
  <si>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</si>
  <si>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</si>
  <si>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</si>
  <si>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</si>
  <si>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</si>
  <si>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</si>
  <si>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</si>
  <si>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</si>
  <si>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</si>
  <si>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</si>
  <si>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</si>
  <si>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</si>
  <si>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</si>
  <si>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</si>
  <si>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</si>
  <si>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</si>
  <si>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</si>
  <si>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</si>
  <si>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</si>
  <si>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</si>
  <si>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</si>
  <si>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</si>
  <si>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</si>
  <si>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</si>
  <si>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</si>
  <si>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</si>
  <si>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</si>
  <si>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</si>
  <si>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</si>
  <si>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</si>
  <si>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</si>
  <si>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</si>
  <si>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</si>
  <si>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</si>
  <si>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</si>
  <si>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</si>
  <si>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</si>
  <si>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</si>
  <si>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</si>
  <si>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</si>
  <si>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</si>
  <si>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</si>
  <si>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</si>
  <si>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</si>
  <si>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</si>
  <si>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</si>
  <si>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</si>
  <si>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</si>
  <si>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</si>
  <si>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</si>
  <si>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</si>
  <si>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</si>
  <si>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</si>
  <si>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</si>
  <si>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</si>
  <si>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</si>
  <si>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</si>
  <si>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</si>
  <si>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</si>
  <si>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</si>
  <si>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</si>
  <si>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</si>
  <si>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</si>
  <si>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</si>
  <si>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</si>
  <si>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</si>
  <si>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</si>
  <si>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</si>
  <si>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</si>
  <si>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</si>
  <si>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</si>
  <si>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</si>
  <si>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</si>
  <si>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</si>
  <si>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</si>
  <si>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</si>
  <si>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</si>
  <si>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</si>
  <si>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</si>
  <si>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</si>
  <si>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</si>
  <si>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</si>
  <si>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</si>
  <si>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</si>
  <si>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</si>
  <si>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</si>
  <si>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</si>
  <si>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</si>
  <si>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</si>
  <si>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</si>
  <si>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</si>
  <si>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</si>
  <si>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</si>
  <si>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</si>
  <si>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</si>
  <si>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</si>
  <si>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</si>
  <si>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</si>
  <si>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</si>
  <si>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</si>
  <si>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</si>
  <si>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</si>
  <si>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</si>
  <si>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</si>
  <si>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</si>
  <si>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</si>
  <si>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</si>
  <si>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</si>
  <si>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</si>
  <si>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</si>
  <si>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</si>
  <si>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</si>
  <si>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</si>
  <si>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</si>
  <si>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</si>
  <si>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</si>
  <si>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</si>
  <si>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</si>
  <si>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</si>
  <si>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</si>
  <si>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</si>
  <si>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</si>
  <si>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</si>
  <si>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</si>
  <si>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</si>
  <si>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</si>
  <si>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</si>
  <si>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</si>
  <si>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</si>
  <si>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</si>
  <si>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</si>
  <si>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</si>
  <si>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</si>
  <si>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</si>
  <si>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</si>
  <si>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</si>
  <si>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</si>
  <si>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</si>
  <si>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</si>
  <si>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</si>
  <si>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</si>
  <si>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</si>
  <si>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</si>
  <si>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</si>
  <si>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</si>
  <si>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</si>
  <si>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</si>
  <si>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</si>
  <si>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</si>
  <si>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</si>
  <si>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</si>
  <si>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</si>
  <si>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</si>
  <si>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</si>
  <si>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</si>
  <si>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</si>
  <si>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</si>
  <si>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</si>
  <si>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</si>
  <si>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</si>
  <si>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</si>
  <si>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</si>
  <si>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</si>
  <si>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</si>
  <si>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</si>
  <si>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</si>
  <si>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</si>
  <si>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</si>
  <si>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</si>
  <si>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</si>
  <si>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</si>
  <si>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</si>
  <si>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</si>
  <si>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</si>
  <si>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</si>
  <si>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</si>
  <si>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</si>
  <si>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</si>
  <si>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</si>
  <si>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</si>
  <si>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</si>
  <si>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</si>
  <si>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</si>
  <si>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</si>
  <si>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</si>
  <si>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</si>
  <si>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</si>
  <si>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</si>
  <si>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</si>
  <si>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</si>
  <si>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</si>
  <si>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</si>
  <si>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</si>
  <si>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</si>
  <si>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</si>
  <si>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</si>
  <si>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</si>
  <si>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</si>
  <si>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</si>
  <si>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</si>
  <si>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</si>
  <si>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</si>
  <si>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</si>
  <si>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</si>
  <si>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</si>
  <si>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</si>
  <si>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</si>
  <si>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</si>
  <si>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</si>
  <si>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</si>
  <si>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</si>
  <si>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</si>
  <si>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</si>
  <si>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</si>
  <si>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</si>
  <si>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</si>
  <si>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</si>
  <si>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</si>
  <si>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</si>
  <si>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</si>
  <si>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</si>
  <si>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</si>
  <si>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</si>
  <si>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</si>
  <si>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</si>
  <si>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</si>
  <si>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</si>
  <si>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</si>
  <si>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</si>
  <si>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</si>
  <si>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</si>
  <si>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</si>
  <si>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</si>
  <si>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</si>
  <si>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</si>
  <si>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</si>
  <si>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</si>
  <si>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</si>
  <si>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</si>
  <si>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</si>
  <si>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</si>
  <si>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</si>
  <si>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</si>
  <si>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</si>
  <si>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</si>
  <si>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</si>
  <si>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</si>
  <si>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</si>
  <si>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</si>
  <si>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</si>
  <si>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</si>
  <si>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</si>
  <si>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</si>
  <si>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</si>
  <si>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</si>
  <si>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</si>
  <si>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</si>
  <si>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</si>
  <si>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</si>
  <si>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</si>
  <si>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</si>
  <si>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</si>
  <si>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</si>
  <si>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</si>
  <si>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</si>
  <si>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</si>
  <si>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</si>
  <si>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</si>
  <si>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</si>
  <si>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</si>
  <si>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</si>
  <si>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</si>
  <si>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</si>
  <si>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</si>
  <si>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</si>
  <si>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</si>
  <si>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</si>
  <si>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</si>
  <si>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</si>
  <si>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</si>
  <si>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</si>
  <si>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</si>
  <si>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</si>
  <si>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</si>
  <si>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</si>
  <si>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</si>
  <si>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</si>
  <si>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</si>
  <si>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</si>
  <si>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</si>
  <si>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</si>
  <si>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</si>
  <si>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</si>
  <si>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</si>
  <si>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</si>
  <si>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</si>
  <si>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</si>
  <si>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</si>
  <si>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</si>
  <si>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</si>
  <si>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</si>
  <si>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</si>
  <si>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</si>
  <si>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</si>
  <si>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</si>
  <si>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</si>
  <si>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</si>
  <si>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</si>
  <si>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</si>
  <si>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</si>
  <si>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</si>
  <si>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</si>
  <si>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</si>
  <si>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</si>
  <si>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</si>
  <si>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</si>
  <si>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</si>
  <si>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</si>
  <si>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</si>
  <si>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</si>
  <si>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</si>
  <si>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</si>
  <si>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</si>
  <si>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</si>
  <si>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</si>
  <si>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</si>
  <si>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</si>
  <si>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</si>
  <si>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</si>
  <si>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</si>
  <si>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</si>
  <si>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</si>
  <si>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</si>
  <si>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</si>
  <si>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</si>
  <si>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</si>
  <si>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</si>
  <si>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</si>
  <si>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</si>
  <si>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</si>
  <si>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</si>
  <si>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</si>
  <si>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</si>
  <si>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</si>
  <si>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</si>
  <si>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</si>
  <si>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</si>
  <si>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</si>
  <si>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</si>
  <si>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</si>
  <si>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</si>
  <si>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</si>
  <si>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</si>
  <si>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</si>
  <si>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</si>
  <si>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</si>
  <si>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</si>
  <si>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</si>
  <si>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</si>
  <si>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</si>
  <si>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</si>
  <si>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</si>
  <si>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</si>
  <si>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</si>
  <si>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</si>
  <si>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</si>
  <si>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</si>
  <si>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</si>
  <si>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</si>
  <si>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</si>
  <si>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</si>
  <si>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</si>
  <si>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</si>
  <si>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</si>
  <si>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</si>
  <si>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</si>
  <si>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</si>
  <si>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</si>
  <si>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</si>
  <si>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</si>
  <si>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</si>
  <si>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</si>
  <si>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</si>
  <si>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</si>
  <si>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</si>
  <si>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</si>
  <si>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</si>
  <si>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</si>
  <si>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</si>
  <si>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</si>
  <si>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</si>
  <si>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</si>
  <si>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</si>
  <si>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</si>
  <si>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</si>
  <si>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</si>
  <si>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</si>
  <si>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</si>
  <si>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</si>
  <si>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</si>
  <si>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</si>
  <si>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</si>
  <si>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</si>
  <si>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</si>
  <si>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</si>
  <si>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</si>
  <si>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</si>
  <si>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</si>
  <si>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</si>
  <si>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</si>
  <si>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</si>
  <si>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</si>
  <si>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</si>
  <si>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</si>
  <si>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</si>
  <si>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</si>
  <si>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</si>
  <si>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</si>
  <si>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</si>
  <si>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</si>
  <si>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</si>
  <si>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</si>
  <si>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</si>
  <si>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</si>
  <si>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</si>
  <si>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</si>
  <si>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</si>
  <si>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</si>
  <si>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</si>
  <si>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</si>
  <si>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</si>
  <si>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</si>
  <si>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</si>
  <si>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</si>
  <si>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</si>
  <si>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</si>
  <si>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</si>
  <si>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</si>
  <si>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</si>
  <si>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</si>
  <si>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</si>
  <si>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</si>
  <si>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</si>
  <si>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</si>
  <si>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</si>
  <si>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</si>
  <si>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</si>
  <si>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</si>
  <si>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</si>
  <si>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</si>
  <si>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</si>
  <si>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</si>
  <si>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</si>
  <si>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</si>
  <si>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</si>
  <si>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</si>
  <si>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</si>
  <si>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</si>
  <si>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</si>
  <si>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</si>
  <si>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</si>
  <si>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</si>
  <si>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</si>
  <si>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</si>
  <si>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</si>
  <si>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</si>
  <si>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</si>
  <si>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</si>
  <si>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</si>
  <si>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</si>
  <si>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</si>
  <si>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</si>
  <si>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</si>
  <si>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</si>
  <si>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</si>
  <si>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</si>
  <si>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</si>
  <si>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</si>
  <si>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</si>
  <si>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</si>
  <si>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</si>
  <si>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</si>
  <si>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</si>
  <si>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</si>
  <si>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</si>
  <si>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</si>
  <si>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</si>
  <si>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</si>
  <si>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</si>
  <si>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</si>
  <si>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</si>
  <si>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</si>
  <si>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</si>
  <si>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</si>
  <si>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</si>
  <si>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</si>
  <si>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</si>
  <si>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</si>
  <si>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</si>
  <si>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</si>
  <si>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</si>
  <si>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</si>
  <si>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</si>
  <si>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</si>
  <si>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</si>
  <si>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</si>
  <si>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</si>
  <si>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</si>
  <si>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</si>
  <si>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</si>
  <si>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</si>
  <si>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</si>
  <si>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</si>
  <si>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</si>
  <si>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</si>
  <si>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</si>
  <si>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</si>
  <si>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</si>
  <si>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</si>
  <si>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</si>
  <si>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</si>
  <si>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</si>
  <si>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</si>
  <si>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</si>
  <si>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</si>
  <si>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</si>
  <si>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</si>
  <si>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</si>
  <si>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</si>
  <si>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</si>
  <si>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</si>
  <si>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</si>
  <si>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</si>
  <si>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</si>
  <si>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</si>
  <si>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</si>
  <si>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</si>
  <si>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</si>
  <si>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</si>
  <si>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</si>
  <si>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</si>
  <si>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</si>
  <si>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</si>
  <si>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</si>
  <si>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</si>
  <si>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</si>
  <si>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</si>
  <si>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</si>
  <si>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</si>
  <si>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</si>
  <si>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</si>
  <si>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</si>
  <si>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</si>
  <si>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</si>
  <si>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</si>
  <si>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</si>
  <si>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</si>
  <si>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</si>
  <si>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</si>
  <si>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</si>
  <si>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</si>
  <si>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</si>
  <si>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</si>
  <si>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</si>
  <si>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</si>
  <si>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</si>
  <si>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</si>
  <si>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</si>
  <si>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</si>
  <si>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</si>
  <si>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</si>
  <si>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</si>
  <si>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</si>
  <si>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</si>
  <si>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</si>
  <si>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</si>
  <si>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</si>
  <si>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</si>
  <si>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</si>
  <si>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</si>
  <si>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</si>
  <si>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</si>
  <si>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</si>
  <si>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</si>
  <si>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</si>
  <si>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</si>
  <si>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</si>
  <si>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</si>
  <si>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</si>
  <si>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</si>
  <si>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</si>
  <si>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</si>
  <si>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</si>
  <si>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</si>
  <si>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</si>
  <si>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</si>
  <si>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</si>
  <si>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</si>
  <si>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</si>
  <si>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</si>
  <si>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</si>
  <si>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</si>
  <si>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</si>
  <si>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</si>
  <si>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</si>
  <si>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</si>
  <si>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</si>
  <si>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</si>
  <si>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</si>
  <si>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</si>
  <si>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</si>
  <si>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</si>
  <si>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</si>
  <si>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</si>
  <si>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</si>
  <si>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</si>
  <si>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</si>
  <si>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</si>
  <si>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</si>
  <si>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</si>
  <si>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</si>
  <si>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</si>
  <si>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</si>
  <si>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</si>
  <si>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</si>
  <si>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</si>
  <si>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</si>
  <si>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</si>
  <si>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</si>
  <si>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</si>
  <si>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</si>
  <si>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</si>
  <si>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</si>
  <si>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</si>
  <si>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</si>
  <si>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</si>
  <si>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</si>
  <si>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</si>
  <si>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</si>
  <si>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</si>
  <si>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</si>
  <si>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</si>
  <si>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</si>
  <si>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</si>
  <si>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</si>
  <si>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</si>
  <si>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</si>
  <si>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</si>
  <si>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</si>
  <si>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</si>
  <si>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</si>
  <si>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</si>
  <si>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</si>
  <si>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</si>
  <si>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</si>
  <si>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</si>
  <si>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</si>
  <si>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</si>
  <si>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</si>
  <si>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</si>
  <si>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</si>
  <si>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</si>
  <si>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</si>
  <si>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</si>
  <si>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</si>
  <si>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</si>
  <si>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</si>
  <si>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</si>
  <si>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</si>
  <si>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</si>
  <si>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</si>
  <si>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</si>
  <si>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</si>
  <si>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</si>
  <si>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</si>
  <si>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</si>
  <si>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</si>
  <si>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</si>
  <si>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</si>
  <si>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</si>
  <si>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</si>
  <si>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</si>
  <si>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</si>
  <si>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</si>
  <si>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</si>
  <si>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</si>
  <si>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</si>
  <si>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</si>
  <si>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</si>
  <si>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</si>
  <si>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</si>
  <si>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</si>
  <si>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</si>
  <si>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</si>
  <si>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</si>
  <si>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</si>
  <si>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</si>
  <si>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</si>
  <si>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</si>
  <si>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</si>
  <si>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</si>
  <si>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</si>
  <si>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</si>
  <si>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</si>
  <si>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</si>
  <si>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</si>
  <si>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</si>
  <si>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</si>
  <si>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</si>
  <si>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</si>
  <si>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</si>
  <si>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</si>
  <si>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</si>
  <si>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</si>
  <si>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</si>
  <si>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</si>
  <si>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</si>
  <si>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</si>
  <si>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</si>
  <si>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</si>
  <si>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</si>
  <si>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</si>
  <si>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</si>
  <si>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</si>
  <si>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</si>
  <si>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</si>
  <si>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</si>
  <si>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</si>
  <si>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</si>
  <si>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</si>
  <si>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</si>
  <si>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</si>
  <si>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</si>
  <si>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</si>
  <si>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</si>
  <si>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</si>
  <si>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</si>
  <si>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</si>
  <si>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</si>
  <si>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</si>
  <si>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</si>
  <si>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</si>
  <si>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</si>
  <si>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</si>
  <si>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</si>
  <si>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</si>
  <si>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</si>
  <si>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</si>
  <si>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</si>
  <si>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</si>
  <si>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</si>
  <si>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</si>
  <si>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</si>
  <si>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</si>
  <si>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</si>
  <si>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</si>
  <si>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</si>
  <si>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</si>
  <si>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</si>
  <si>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</si>
  <si>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</si>
  <si>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</si>
  <si>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</si>
  <si>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</si>
  <si>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</si>
  <si>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</si>
  <si>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</si>
  <si>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</si>
  <si>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</si>
  <si>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</si>
  <si>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</si>
  <si>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</si>
  <si>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</si>
  <si>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</si>
  <si>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</si>
  <si>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</si>
  <si>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</si>
  <si>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</si>
  <si>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</si>
  <si>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</si>
  <si>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</si>
  <si>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</si>
  <si>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</si>
  <si>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</si>
  <si>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</si>
  <si>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</si>
  <si>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</si>
  <si>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</si>
  <si>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</si>
  <si>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</si>
  <si>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</si>
  <si>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</si>
  <si>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</si>
  <si>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</si>
  <si>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</si>
  <si>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</si>
  <si>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</si>
  <si>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</si>
  <si>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</si>
  <si>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</si>
  <si>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</si>
  <si>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</si>
  <si>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</si>
  <si>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</si>
  <si>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</si>
  <si>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</si>
  <si>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</si>
  <si>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</si>
  <si>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</si>
  <si>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</si>
  <si>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</si>
  <si>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</si>
  <si>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</si>
  <si>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</si>
  <si>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</si>
  <si>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</si>
  <si>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</si>
  <si>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</si>
  <si>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</si>
  <si>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</si>
  <si>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</si>
  <si>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</si>
  <si>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</si>
  <si>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</si>
  <si>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</si>
  <si>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</si>
  <si>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</si>
  <si>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</si>
  <si>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</si>
  <si>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</si>
  <si>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</si>
  <si>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</si>
  <si>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</si>
  <si>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</si>
  <si>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</si>
  <si>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</si>
  <si>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</si>
  <si>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</si>
  <si>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</si>
  <si>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</si>
  <si>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</si>
  <si>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</si>
  <si>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</si>
  <si>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</si>
  <si>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</si>
  <si>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</si>
  <si>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</si>
  <si>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</si>
  <si>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</si>
  <si>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</si>
  <si>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</si>
  <si>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</si>
  <si>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</si>
  <si>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</si>
  <si>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</si>
  <si>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</si>
  <si>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</si>
  <si>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</si>
  <si>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</si>
  <si>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</si>
  <si>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</si>
  <si>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</si>
  <si>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</si>
  <si>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</si>
  <si>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</si>
  <si>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</si>
  <si>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</si>
  <si>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</si>
  <si>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</si>
  <si>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</si>
  <si>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</si>
  <si>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</si>
  <si>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</si>
  <si>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</si>
  <si>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</si>
  <si>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</si>
  <si>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</si>
  <si>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</si>
  <si>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</si>
  <si>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</si>
  <si>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</si>
  <si>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</si>
  <si>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</si>
  <si>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</si>
  <si>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</si>
  <si>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</si>
  <si>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</si>
  <si>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</si>
  <si>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</si>
  <si>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</si>
  <si>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</si>
  <si>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</si>
  <si>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</si>
  <si>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</si>
  <si>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</si>
  <si>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</si>
  <si>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</si>
  <si>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</si>
  <si>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</si>
  <si>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</si>
  <si>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</si>
  <si>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</si>
  <si>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</si>
  <si>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</si>
  <si>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</si>
  <si>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</si>
  <si>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</si>
  <si>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</si>
  <si>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</si>
  <si>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</si>
  <si>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</si>
  <si>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</si>
  <si>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</si>
  <si>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</si>
  <si>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</si>
  <si>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</si>
  <si>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</si>
  <si>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</si>
  <si>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</si>
  <si>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</si>
  <si>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</si>
  <si>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</si>
  <si>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</si>
  <si>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</si>
  <si>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</si>
  <si>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</si>
  <si>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</si>
  <si>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</si>
  <si>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</si>
  <si>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</si>
  <si>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</si>
  <si>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</si>
  <si>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</si>
  <si>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</si>
  <si>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</si>
  <si>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</si>
  <si>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</si>
  <si>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</si>
  <si>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</si>
  <si>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</si>
  <si>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</si>
  <si>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</si>
  <si>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</si>
  <si>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</si>
  <si>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</si>
  <si>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</si>
  <si>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</si>
  <si>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</si>
  <si>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</si>
  <si>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</si>
  <si>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</si>
  <si>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</si>
  <si>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</si>
  <si>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</si>
  <si>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</si>
  <si>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</si>
  <si>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</si>
  <si>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</si>
  <si>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</si>
  <si>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</si>
  <si>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</si>
  <si>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</si>
  <si>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</si>
  <si>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</si>
  <si>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</si>
  <si>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</si>
  <si>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</si>
  <si>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</si>
  <si>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</si>
  <si>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</si>
  <si>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</si>
  <si>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</si>
  <si>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</si>
  <si>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</si>
  <si>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</si>
  <si>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</si>
  <si>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</si>
  <si>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</si>
  <si>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</si>
  <si>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</si>
  <si>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</si>
  <si>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</si>
  <si>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</si>
  <si>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</si>
  <si>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</si>
  <si>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</si>
  <si>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</si>
  <si>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</si>
  <si>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</si>
  <si>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</si>
  <si>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</si>
  <si>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</si>
  <si>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</si>
  <si>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</si>
  <si>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</si>
  <si>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</si>
  <si>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</si>
  <si>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</si>
  <si>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</si>
  <si>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</si>
  <si>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</si>
  <si>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</si>
  <si>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</si>
  <si>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</si>
  <si>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</si>
  <si>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</si>
  <si>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</si>
  <si>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</si>
  <si>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</si>
  <si>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</si>
  <si>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</si>
  <si>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</si>
  <si>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</si>
  <si>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</si>
  <si>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</si>
  <si>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</si>
  <si>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</si>
  <si>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</si>
  <si>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</si>
  <si>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</si>
  <si>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</si>
  <si>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</si>
  <si>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</si>
  <si>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</si>
  <si>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</si>
  <si>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</si>
  <si>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</si>
  <si>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</si>
  <si>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</si>
  <si>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</si>
  <si>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</si>
  <si>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</si>
  <si>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</si>
  <si>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</si>
  <si>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</si>
  <si>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</si>
  <si>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</si>
  <si>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</si>
  <si>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</si>
  <si>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</si>
  <si>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</si>
  <si>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</si>
  <si>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</si>
  <si>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</si>
  <si>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</si>
  <si>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</si>
  <si>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</si>
  <si>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</si>
  <si>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</si>
  <si>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</si>
  <si>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</si>
  <si>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</si>
  <si>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</si>
  <si>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</si>
  <si>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</si>
  <si>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</si>
  <si>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</si>
  <si>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</si>
  <si>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</si>
  <si>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</si>
  <si>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</si>
  <si>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</si>
  <si>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</si>
  <si>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</si>
  <si>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</si>
  <si>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</si>
  <si>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</si>
  <si>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</si>
  <si>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</si>
  <si>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</si>
  <si>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</si>
  <si>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</si>
  <si>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</si>
  <si>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</si>
  <si>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</si>
  <si>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</si>
  <si>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</si>
  <si>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</si>
  <si>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</si>
  <si>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</si>
  <si>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</si>
  <si>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</si>
  <si>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</si>
  <si>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</si>
  <si>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</si>
  <si>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</si>
  <si>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</si>
  <si>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</si>
  <si>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</si>
  <si>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</si>
  <si>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</si>
  <si>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</si>
  <si>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</si>
  <si>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</si>
  <si>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</si>
  <si>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</si>
  <si>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</si>
  <si>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</si>
  <si>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</si>
  <si>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</si>
  <si>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</si>
  <si>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</si>
  <si>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</si>
  <si>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</si>
  <si>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</si>
  <si>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</si>
  <si>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</si>
  <si>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</si>
  <si>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</si>
  <si>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</si>
  <si>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</si>
  <si>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</si>
  <si>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</si>
  <si>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</si>
  <si>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</si>
  <si>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</si>
  <si>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</si>
  <si>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</si>
  <si>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</si>
  <si>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</si>
  <si>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</si>
  <si>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</si>
  <si>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</si>
  <si>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</si>
  <si>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</si>
  <si>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</si>
  <si>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</si>
  <si>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</si>
  <si>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</si>
  <si>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</si>
  <si>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</si>
  <si>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</si>
  <si>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</si>
  <si>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</si>
  <si>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</si>
  <si>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</si>
  <si>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</si>
  <si>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</si>
  <si>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</si>
  <si>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</si>
  <si>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</si>
  <si>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</si>
  <si>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</si>
  <si>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</si>
  <si>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</si>
  <si>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</si>
  <si>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</si>
  <si>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</si>
  <si>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</si>
  <si>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</si>
  <si>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</si>
  <si>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</si>
  <si>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</si>
  <si>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</si>
  <si>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</si>
  <si>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</si>
  <si>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</si>
  <si>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</si>
  <si>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</si>
  <si>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</si>
  <si>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</si>
  <si>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</si>
  <si>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</si>
  <si>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</si>
  <si>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</si>
  <si>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</si>
  <si>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</si>
  <si>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</si>
  <si>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</si>
  <si>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</si>
  <si>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</si>
  <si>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</si>
  <si>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</si>
  <si>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</si>
  <si>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</si>
  <si>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</si>
  <si>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</si>
  <si>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</si>
  <si>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</si>
  <si>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</si>
  <si>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</si>
  <si>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</si>
  <si>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</si>
  <si>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</si>
  <si>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</si>
  <si>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</si>
  <si>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</si>
  <si>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</si>
  <si>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</si>
  <si>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</si>
  <si>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</si>
  <si>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</si>
  <si>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</si>
  <si>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</si>
  <si>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</si>
  <si>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</si>
  <si>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</si>
  <si>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</si>
  <si>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</si>
  <si>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</si>
  <si>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</si>
  <si>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</si>
  <si>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</si>
  <si>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</si>
  <si>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</si>
  <si>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</si>
  <si>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</si>
  <si>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</si>
  <si>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</si>
  <si>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</si>
  <si>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</si>
  <si>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</si>
  <si>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</si>
  <si>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</si>
  <si>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</si>
  <si>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</si>
  <si>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</si>
  <si>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</si>
  <si>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</si>
  <si>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</si>
  <si>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</si>
  <si>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</si>
  <si>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</si>
  <si>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</si>
  <si>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</si>
  <si>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</si>
  <si>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</si>
  <si>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</si>
  <si>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</si>
  <si>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</si>
  <si>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</si>
  <si>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</si>
  <si>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</si>
  <si>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</si>
  <si>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</si>
  <si>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</si>
  <si>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</si>
  <si>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</si>
  <si>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</si>
  <si>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</si>
  <si>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</si>
  <si>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</si>
  <si>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</si>
  <si>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</si>
  <si>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</si>
  <si>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</si>
  <si>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</si>
  <si>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</si>
  <si>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</si>
  <si>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</si>
  <si>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</si>
  <si>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</si>
  <si>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</si>
  <si>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</si>
  <si>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</si>
  <si>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</si>
  <si>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</si>
  <si>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</si>
  <si>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</si>
  <si>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</si>
  <si>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</si>
  <si>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</si>
  <si>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</si>
  <si>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</si>
  <si>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</si>
  <si>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</si>
  <si>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</si>
  <si>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</si>
  <si>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</si>
  <si>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</si>
  <si>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</si>
  <si>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</si>
  <si>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</si>
  <si>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</si>
  <si>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</si>
  <si>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</si>
  <si>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</si>
  <si>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</si>
  <si>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</si>
  <si>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</si>
  <si>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</si>
  <si>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</si>
  <si>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</si>
  <si>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</si>
  <si>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</si>
  <si>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</si>
  <si>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</si>
  <si>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</si>
  <si>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</si>
  <si>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</si>
  <si>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</si>
  <si>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</si>
  <si>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</si>
  <si>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</si>
  <si>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</si>
  <si>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</si>
  <si>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</si>
  <si>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</si>
  <si>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</si>
  <si>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</si>
  <si>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</si>
  <si>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</si>
  <si>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</si>
  <si>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</si>
  <si>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</si>
  <si>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</si>
  <si>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</si>
  <si>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</si>
  <si>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</si>
  <si>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</si>
  <si>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</si>
  <si>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</si>
  <si>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</si>
  <si>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</si>
  <si>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</si>
  <si>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</si>
  <si>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</si>
  <si>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</si>
  <si>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</si>
  <si>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</si>
  <si>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</si>
  <si>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</si>
  <si>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</si>
  <si>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</si>
  <si>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</si>
  <si>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</si>
  <si>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</si>
  <si>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</si>
  <si>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</si>
  <si>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</si>
  <si>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</si>
  <si>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</si>
  <si>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</si>
  <si>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</si>
  <si>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</si>
  <si>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</si>
  <si>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</si>
  <si>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</si>
  <si>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</si>
  <si>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</si>
  <si>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</si>
  <si>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</si>
  <si>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</si>
  <si>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</si>
  <si>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</si>
  <si>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</si>
  <si>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</si>
  <si>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</si>
  <si>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</si>
  <si>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</si>
  <si>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</si>
  <si>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</si>
  <si>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</si>
  <si>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</si>
  <si>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</si>
  <si>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</si>
  <si>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</si>
  <si>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</si>
  <si>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</si>
  <si>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</si>
  <si>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</si>
  <si>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</si>
  <si>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</si>
  <si>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</si>
  <si>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</si>
  <si>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</si>
  <si>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</si>
  <si>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</si>
  <si>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</si>
  <si>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</si>
  <si>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</si>
  <si>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</si>
  <si>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</si>
  <si>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</si>
  <si>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</si>
  <si>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</si>
  <si>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</si>
  <si>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</si>
  <si>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</si>
  <si>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</si>
  <si>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</si>
  <si>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</si>
  <si>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</si>
  <si>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</si>
  <si>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</si>
  <si>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</si>
  <si>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</si>
  <si>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</si>
  <si>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</si>
  <si>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</si>
  <si>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</si>
  <si>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</si>
  <si>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</si>
  <si>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</si>
  <si>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</si>
  <si>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</si>
  <si>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</si>
  <si>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</si>
  <si>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</si>
  <si>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</si>
  <si>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</si>
  <si>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</si>
  <si>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</si>
  <si>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</si>
  <si>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</si>
  <si>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</si>
  <si>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</si>
  <si>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</si>
  <si>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</si>
  <si>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</si>
  <si>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</si>
  <si>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</si>
  <si>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</si>
  <si>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</si>
  <si>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</si>
  <si>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</si>
  <si>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</si>
  <si>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</si>
  <si>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</si>
  <si>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</si>
  <si>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</si>
  <si>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</si>
  <si>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</si>
  <si>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</si>
  <si>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</si>
  <si>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</si>
  <si>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</si>
  <si>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</si>
  <si>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</si>
  <si>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</si>
  <si>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</si>
  <si>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</si>
  <si>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</si>
  <si>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</si>
  <si>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</si>
  <si>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</si>
  <si>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</si>
  <si>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</si>
  <si>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</si>
  <si>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</si>
  <si>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</si>
  <si>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</si>
  <si>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</si>
  <si>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</si>
  <si>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</si>
  <si>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</si>
  <si>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</si>
  <si>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</si>
  <si>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</si>
  <si>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</si>
  <si>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</si>
  <si>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</si>
  <si>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</si>
  <si>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</si>
  <si>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</si>
  <si>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</si>
  <si>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</si>
  <si>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</si>
  <si>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</si>
  <si>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</si>
  <si>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</si>
  <si>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</si>
  <si>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</si>
  <si>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</si>
  <si>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</si>
  <si>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</si>
  <si>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</si>
  <si>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</si>
  <si>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</si>
  <si>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</si>
  <si>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</si>
  <si>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</si>
  <si>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</si>
  <si>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</si>
  <si>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</si>
  <si>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</si>
  <si>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</si>
  <si>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</si>
  <si>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</si>
  <si>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</si>
  <si>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</si>
  <si>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</si>
  <si>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</si>
  <si>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</si>
  <si>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</si>
  <si>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</si>
  <si>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</si>
  <si>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</si>
  <si>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</si>
  <si>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</si>
  <si>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</si>
  <si>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</si>
  <si>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</si>
  <si>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</si>
  <si>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</si>
  <si>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</si>
  <si>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</si>
  <si>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</si>
  <si>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</si>
  <si>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</si>
  <si>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</si>
  <si>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</si>
  <si>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</si>
  <si>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</si>
  <si>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</si>
  <si>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</si>
  <si>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</si>
  <si>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</si>
  <si>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</si>
  <si>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</si>
  <si>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</si>
  <si>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</si>
  <si>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</si>
  <si>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</si>
  <si>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</si>
  <si>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</si>
  <si>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</si>
  <si>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</si>
  <si>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</si>
  <si>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</si>
  <si>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</si>
  <si>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</si>
  <si>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</si>
  <si>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</si>
  <si>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</si>
  <si>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</si>
  <si>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</si>
  <si>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</si>
  <si>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</si>
  <si>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</si>
  <si>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</si>
  <si>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</si>
  <si>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</si>
  <si>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</si>
  <si>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</si>
  <si>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</si>
  <si>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</si>
  <si>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</si>
  <si>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</si>
  <si>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</si>
  <si>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</si>
  <si>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</si>
  <si>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</si>
  <si>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</si>
  <si>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</si>
  <si>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</si>
  <si>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</si>
  <si>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</si>
  <si>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</si>
  <si>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</si>
  <si>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</si>
  <si>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</si>
  <si>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</si>
  <si>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</si>
  <si>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</si>
  <si>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</si>
  <si>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</si>
  <si>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</si>
  <si>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</si>
  <si>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</si>
  <si>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</si>
  <si>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</si>
  <si>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</si>
  <si>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</si>
  <si>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</si>
  <si>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</si>
  <si>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</si>
  <si>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</si>
  <si>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</si>
  <si>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</si>
  <si>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</si>
  <si>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</si>
  <si>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</si>
  <si>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</si>
  <si>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</si>
  <si>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</si>
  <si>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</si>
  <si>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</si>
  <si>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</si>
  <si>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</si>
  <si>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</si>
  <si>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</si>
  <si>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</si>
  <si>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</si>
  <si>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</si>
  <si>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</si>
  <si>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</si>
  <si>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</si>
  <si>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</si>
  <si>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</si>
  <si>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</si>
  <si>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</si>
  <si>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</si>
  <si>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</si>
  <si>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</si>
  <si>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</si>
  <si>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</si>
  <si>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</si>
  <si>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</si>
  <si>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</si>
  <si>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</si>
  <si>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</si>
  <si>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</si>
  <si>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</si>
  <si>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</si>
  <si>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</si>
  <si>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</si>
  <si>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</si>
  <si>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</si>
  <si>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</si>
  <si>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</si>
  <si>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</si>
  <si>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</si>
  <si>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</si>
  <si>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</si>
  <si>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</si>
  <si>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</si>
  <si>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</si>
  <si>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</si>
  <si>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</si>
  <si>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</si>
  <si>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</si>
  <si>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</si>
  <si>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</si>
  <si>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</si>
  <si>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</si>
  <si>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</si>
  <si>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</si>
  <si>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</si>
  <si>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</si>
  <si>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</si>
  <si>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</si>
  <si>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</si>
  <si>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</si>
  <si>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</si>
  <si>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</si>
  <si>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</si>
  <si>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</si>
  <si>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</si>
  <si>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</si>
  <si>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</si>
  <si>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</si>
  <si>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</si>
  <si>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</si>
  <si>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</si>
  <si>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</si>
  <si>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</si>
  <si>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</si>
  <si>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</si>
  <si>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</si>
  <si>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</si>
  <si>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</si>
  <si>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</si>
  <si>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</si>
  <si>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</si>
  <si>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</si>
  <si>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</si>
  <si>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</si>
  <si>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</si>
  <si>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</si>
  <si>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</si>
  <si>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</si>
  <si>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</si>
  <si>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</si>
  <si>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</si>
  <si>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</si>
  <si>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</si>
  <si>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</si>
  <si>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</si>
  <si>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</si>
  <si>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</si>
  <si>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</si>
  <si>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</si>
  <si>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</si>
  <si>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</si>
  <si>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</si>
  <si>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</si>
  <si>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</si>
  <si>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</si>
  <si>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</si>
  <si>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</si>
  <si>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</si>
  <si>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</si>
  <si>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</si>
  <si>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</si>
  <si>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</si>
  <si>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</si>
  <si>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</si>
  <si>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</si>
  <si>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</si>
  <si>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</si>
  <si>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</si>
  <si>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</si>
  <si>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</si>
  <si>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</si>
  <si>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</si>
  <si>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</si>
  <si>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</si>
  <si>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</si>
  <si>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</si>
  <si>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</si>
  <si>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</si>
  <si>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</si>
  <si>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</si>
  <si>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</si>
  <si>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</si>
  <si>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</si>
  <si>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</si>
  <si>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</si>
  <si>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</si>
  <si>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</si>
  <si>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</si>
  <si>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</si>
  <si>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</si>
  <si>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</si>
  <si>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</si>
  <si>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</si>
  <si>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</si>
  <si>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</si>
  <si>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</si>
  <si>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</si>
  <si>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</si>
  <si>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</si>
  <si>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</si>
  <si>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</si>
  <si>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</si>
  <si>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</si>
  <si>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</si>
  <si>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</si>
  <si>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</si>
  <si>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</si>
  <si>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</si>
  <si>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</si>
  <si>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</si>
  <si>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</si>
  <si>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</si>
  <si>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</si>
  <si>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</si>
  <si>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</si>
  <si>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</si>
  <si>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</si>
  <si>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</si>
  <si>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</si>
  <si>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</si>
  <si>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</si>
  <si>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</si>
  <si>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</si>
  <si>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</si>
  <si>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</si>
  <si>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</si>
  <si>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</si>
  <si>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</si>
  <si>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</si>
  <si>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</si>
  <si>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</si>
  <si>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</si>
  <si>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</si>
  <si>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</si>
  <si>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</si>
  <si>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</si>
  <si>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</si>
  <si>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</si>
  <si>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</si>
  <si>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</si>
  <si>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</si>
  <si>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</si>
  <si>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</si>
  <si>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</si>
  <si>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</si>
  <si>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</si>
  <si>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</si>
  <si>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</si>
  <si>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</si>
  <si>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</si>
  <si>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</si>
  <si>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</si>
  <si>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</si>
  <si>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</si>
  <si>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</si>
  <si>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</si>
  <si>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</si>
  <si>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</si>
  <si>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</si>
  <si>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</si>
  <si>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</si>
  <si>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</si>
  <si>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</si>
  <si>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</si>
  <si>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</si>
  <si>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</si>
  <si>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</si>
  <si>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</si>
  <si>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</si>
  <si>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</si>
  <si>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</si>
  <si>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</si>
  <si>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</si>
  <si>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</si>
  <si>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</si>
  <si>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</si>
  <si>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</si>
  <si>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</si>
  <si>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</si>
  <si>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</si>
  <si>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</si>
  <si>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</si>
  <si>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</si>
  <si>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</si>
  <si>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</si>
  <si>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</si>
  <si>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</si>
  <si>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</si>
  <si>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</si>
  <si>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</si>
  <si>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</si>
  <si>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</si>
  <si>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</si>
  <si>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</si>
  <si>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</si>
  <si>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</si>
  <si>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</si>
  <si>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</si>
  <si>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</si>
  <si>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</si>
  <si>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</si>
  <si>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</si>
  <si>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</si>
  <si>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</si>
  <si>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</si>
  <si>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</si>
  <si>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</si>
  <si>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</si>
  <si>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</si>
  <si>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</si>
  <si>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</si>
  <si>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</si>
  <si>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</si>
  <si>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</si>
  <si>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</si>
  <si>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</si>
  <si>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</si>
  <si>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</si>
  <si>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</si>
  <si>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</si>
  <si>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</si>
  <si>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</si>
  <si>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</si>
  <si>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</si>
  <si>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</si>
  <si>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</si>
  <si>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</si>
  <si>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</si>
  <si>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</si>
  <si>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</si>
  <si>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</si>
  <si>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</si>
  <si>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</si>
  <si>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</si>
  <si>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</si>
  <si>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</si>
  <si>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</si>
  <si>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</si>
  <si>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</si>
  <si>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</si>
  <si>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</si>
  <si>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</si>
  <si>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</si>
  <si>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</si>
  <si>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</si>
  <si>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</si>
  <si>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</si>
  <si>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</si>
  <si>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</si>
  <si>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</si>
  <si>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</si>
  <si>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</si>
  <si>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</si>
  <si>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</si>
  <si>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</si>
  <si>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</si>
  <si>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</si>
  <si>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</si>
  <si>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</si>
  <si>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</si>
  <si>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</si>
  <si>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</si>
  <si>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</si>
  <si>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</si>
  <si>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</si>
  <si>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</si>
  <si>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</si>
  <si>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</si>
  <si>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</si>
  <si>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</si>
  <si>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</si>
  <si>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</si>
  <si>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</si>
  <si>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</si>
  <si>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</si>
  <si>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</si>
  <si>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</si>
  <si>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</si>
  <si>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</si>
  <si>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</si>
  <si>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</si>
  <si>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</si>
  <si>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</si>
  <si>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</si>
  <si>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</si>
  <si>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</si>
  <si>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</si>
  <si>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</si>
  <si>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</si>
  <si>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</si>
  <si>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</si>
  <si>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</si>
  <si>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</si>
  <si>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</si>
  <si>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</si>
  <si>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</si>
  <si>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</si>
  <si>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</si>
  <si>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</si>
  <si>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</si>
  <si>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</si>
  <si>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</si>
  <si>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</si>
  <si>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</si>
  <si>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</si>
  <si>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</si>
  <si>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</si>
  <si>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</si>
  <si>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</si>
  <si>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</si>
  <si>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</si>
  <si>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</si>
  <si>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</si>
  <si>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</si>
  <si>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</si>
  <si>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</si>
  <si>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</si>
  <si>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</si>
  <si>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</si>
  <si>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</si>
  <si>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</si>
  <si>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</si>
  <si>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</si>
  <si>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</si>
  <si>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</si>
  <si>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</si>
  <si>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</si>
  <si>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</si>
  <si>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</si>
  <si>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</si>
  <si>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</si>
  <si>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</si>
  <si>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</si>
  <si>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</si>
  <si>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</si>
  <si>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</si>
  <si>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</si>
  <si>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</si>
  <si>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</si>
  <si>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</si>
  <si>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</si>
  <si>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</si>
  <si>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</si>
  <si>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</si>
  <si>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</si>
  <si>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</si>
  <si>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</si>
  <si>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</si>
  <si>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</si>
  <si>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</si>
  <si>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</si>
  <si>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</si>
  <si>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</si>
  <si>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</si>
  <si>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</si>
  <si>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</si>
  <si>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</si>
  <si>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</si>
  <si>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</si>
  <si>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</si>
  <si>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</si>
  <si>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</si>
  <si>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</si>
  <si>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</si>
  <si>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</si>
  <si>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</si>
  <si>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</si>
  <si>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</si>
  <si>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</si>
  <si>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</si>
  <si>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</si>
  <si>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</si>
  <si>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</si>
  <si>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</si>
  <si>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</si>
  <si>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</si>
  <si>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</si>
  <si>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</si>
  <si>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</si>
  <si>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</si>
  <si>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</si>
  <si>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</si>
  <si>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</si>
  <si>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</si>
  <si>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</si>
  <si>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</si>
  <si>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</si>
  <si>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</si>
  <si>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</si>
  <si>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</si>
  <si>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</si>
  <si>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</si>
  <si>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</si>
  <si>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</si>
  <si>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</si>
  <si>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</si>
  <si>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</si>
  <si>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</si>
  <si>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</si>
  <si>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</si>
  <si>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</si>
  <si>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</si>
  <si>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</si>
  <si>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</si>
  <si>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</si>
  <si>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</si>
  <si>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</si>
  <si>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</si>
  <si>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</si>
  <si>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</si>
  <si>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</si>
  <si>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</si>
  <si>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</si>
  <si>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</si>
  <si>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</si>
  <si>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</si>
  <si>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</si>
  <si>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</si>
  <si>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</si>
  <si>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</si>
  <si>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</si>
  <si>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</si>
  <si>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</si>
  <si>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</si>
  <si>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</si>
  <si>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</si>
  <si>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</si>
  <si>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</si>
  <si>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</si>
  <si>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</si>
  <si>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</si>
  <si>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</si>
  <si>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</si>
  <si>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</si>
  <si>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</si>
  <si>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</si>
  <si>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</si>
  <si>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</si>
  <si>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</si>
  <si>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</si>
  <si>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</si>
  <si>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</si>
  <si>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</si>
  <si>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</si>
  <si>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</si>
  <si>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</si>
  <si>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</si>
  <si>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</si>
  <si>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</si>
  <si>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</si>
  <si>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</si>
  <si>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</si>
  <si>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</si>
  <si>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</si>
  <si>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</si>
  <si>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</si>
  <si>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</si>
  <si>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</si>
  <si>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</si>
  <si>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</si>
  <si>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</si>
  <si>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</si>
  <si>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</si>
  <si>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</si>
  <si>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</si>
  <si>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</si>
  <si>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</si>
  <si>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</si>
  <si>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</si>
  <si>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</si>
  <si>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</si>
  <si>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</si>
  <si>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</si>
  <si>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</si>
  <si>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</si>
  <si>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</si>
  <si>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</si>
  <si>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</si>
  <si>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</si>
  <si>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</si>
  <si>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</si>
  <si>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</si>
  <si>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</si>
  <si>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</si>
  <si>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</si>
  <si>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</si>
  <si>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</si>
  <si>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</si>
  <si>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</si>
  <si>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</si>
  <si>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</si>
  <si>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</si>
  <si>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</si>
  <si>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</si>
  <si>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</si>
  <si>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</si>
  <si>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</si>
  <si>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</si>
  <si>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</si>
  <si>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</si>
  <si>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</si>
  <si>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</si>
  <si>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</si>
  <si>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</si>
  <si>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</si>
  <si>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</si>
  <si>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</si>
  <si>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</si>
  <si>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</si>
  <si>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</si>
  <si>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</si>
  <si>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</si>
  <si>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</si>
  <si>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</si>
  <si>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</si>
  <si>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</si>
  <si>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</si>
  <si>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</si>
  <si>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</si>
  <si>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</si>
  <si>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</si>
  <si>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</si>
  <si>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</si>
  <si>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</si>
  <si>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</si>
  <si>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</si>
  <si>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</si>
  <si>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</si>
  <si>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</si>
  <si>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</si>
  <si>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</si>
  <si>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</si>
  <si>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</si>
  <si>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</si>
  <si>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</si>
  <si>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</si>
  <si>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</si>
  <si>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</si>
  <si>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</si>
  <si>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</si>
  <si>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</si>
  <si>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</si>
  <si>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</si>
  <si>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</si>
  <si>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</si>
  <si>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</si>
  <si>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</si>
  <si>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</si>
  <si>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</si>
  <si>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</si>
  <si>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</si>
  <si>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</si>
  <si>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</si>
  <si>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</si>
  <si>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</si>
  <si>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</si>
  <si>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</si>
  <si>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</si>
  <si>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</si>
  <si>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</si>
  <si>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</si>
  <si>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</si>
  <si>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</si>
  <si>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</si>
  <si>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</si>
  <si>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</si>
  <si>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</si>
  <si>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</si>
  <si>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</si>
  <si>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</si>
  <si>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</si>
  <si>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</si>
  <si>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</si>
  <si>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</si>
  <si>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</si>
  <si>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</si>
  <si>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</si>
  <si>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</si>
  <si>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</si>
  <si>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</si>
  <si>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</si>
  <si>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</si>
  <si>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</si>
  <si>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</si>
  <si>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</si>
  <si>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</si>
  <si>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</si>
  <si>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</si>
  <si>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</si>
  <si>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</si>
  <si>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</si>
  <si>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</si>
  <si>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</si>
  <si>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</si>
  <si>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</si>
  <si>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</si>
  <si>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</si>
  <si>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</si>
  <si>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</si>
  <si>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</si>
  <si>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</si>
  <si>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</si>
  <si>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</si>
  <si>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</si>
  <si>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</si>
  <si>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</si>
  <si>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</si>
  <si>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</si>
  <si>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</si>
  <si>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</si>
  <si>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</si>
  <si>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</si>
  <si>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</si>
  <si>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</si>
  <si>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</si>
  <si>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</si>
  <si>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</si>
  <si>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</si>
  <si>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</si>
  <si>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</si>
  <si>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</si>
  <si>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</si>
  <si>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</si>
  <si>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</si>
  <si>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</si>
  <si>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</si>
  <si>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</si>
  <si>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</si>
  <si>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</si>
  <si>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</si>
  <si>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</si>
  <si>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</si>
  <si>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</si>
  <si>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</si>
  <si>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</si>
  <si>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</si>
  <si>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</si>
  <si>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</si>
  <si>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</si>
  <si>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</si>
  <si>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</si>
  <si>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</si>
  <si>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</si>
  <si>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</si>
  <si>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</si>
  <si>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</si>
  <si>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</si>
  <si>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</si>
  <si>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</si>
  <si>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</si>
  <si>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</si>
  <si>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</si>
  <si>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</si>
  <si>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</si>
  <si>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</si>
  <si>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</si>
  <si>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</si>
  <si>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</si>
  <si>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</si>
  <si>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</si>
  <si>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</si>
  <si>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</si>
  <si>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</si>
  <si>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</si>
  <si>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</si>
  <si>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</si>
  <si>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</si>
  <si>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</si>
  <si>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</si>
  <si>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</si>
  <si>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</si>
  <si>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</si>
  <si>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</si>
  <si>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</si>
  <si>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</si>
  <si>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</si>
  <si>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</si>
  <si>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</si>
  <si>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</si>
  <si>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</si>
  <si>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</si>
  <si>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</si>
  <si>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</si>
  <si>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</si>
  <si>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</si>
  <si>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</si>
  <si>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</si>
  <si>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</si>
  <si>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</si>
  <si>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</si>
  <si>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</si>
  <si>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</si>
  <si>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</si>
  <si>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</si>
  <si>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</si>
  <si>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</si>
  <si>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</si>
  <si>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</si>
  <si>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</si>
  <si>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</si>
  <si>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</si>
  <si>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</si>
  <si>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</si>
  <si>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</si>
  <si>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</si>
  <si>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</si>
  <si>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</si>
  <si>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</si>
  <si>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</si>
  <si>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</si>
  <si>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</si>
  <si>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</si>
  <si>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</si>
  <si>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</si>
  <si>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</si>
  <si>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</si>
  <si>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</si>
  <si>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</si>
  <si>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</si>
  <si>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</si>
  <si>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</si>
  <si>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</si>
  <si>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</si>
  <si>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</si>
  <si>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</si>
  <si>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</si>
  <si>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</si>
  <si>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</si>
  <si>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</si>
  <si>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</si>
  <si>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</si>
  <si>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</si>
  <si>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</si>
  <si>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</si>
  <si>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</si>
  <si>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</si>
  <si>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</si>
  <si>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</si>
  <si>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</si>
  <si>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</si>
  <si>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</si>
  <si>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</si>
  <si>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</si>
  <si>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</si>
  <si>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</si>
  <si>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</si>
  <si>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</si>
  <si>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</si>
  <si>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</si>
  <si>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</si>
  <si>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</si>
  <si>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</si>
  <si>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</si>
  <si>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</si>
  <si>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</si>
  <si>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</si>
  <si>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</si>
  <si>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</si>
  <si>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</si>
  <si>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</si>
  <si>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</si>
  <si>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</si>
  <si>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</si>
  <si>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</si>
  <si>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</si>
  <si>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</si>
  <si>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</si>
  <si>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</si>
  <si>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</si>
  <si>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</si>
  <si>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</si>
  <si>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</si>
  <si>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</si>
  <si>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</si>
  <si>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</si>
  <si>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</si>
  <si>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</si>
  <si>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</si>
  <si>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</si>
  <si>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</si>
  <si>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</si>
  <si>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</si>
  <si>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</si>
  <si>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</si>
  <si>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</si>
  <si>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</si>
  <si>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</si>
  <si>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</si>
  <si>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</si>
  <si>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</si>
  <si>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</si>
  <si>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</si>
  <si>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</si>
  <si>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</si>
  <si>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</si>
  <si>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</si>
  <si>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</si>
  <si>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</si>
  <si>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</si>
  <si>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</si>
  <si>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</si>
  <si>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</si>
  <si>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</si>
  <si>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</si>
  <si>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</si>
  <si>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</si>
  <si>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</si>
  <si>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</si>
  <si>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</si>
  <si>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</si>
  <si>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</si>
  <si>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</si>
  <si>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</si>
  <si>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</si>
  <si>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</si>
  <si>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</si>
  <si>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</si>
  <si>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</si>
  <si>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</si>
  <si>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</si>
  <si>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</si>
  <si>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</si>
  <si>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</si>
  <si>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</si>
  <si>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</si>
  <si>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</si>
  <si>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</si>
  <si>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</si>
  <si>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</si>
  <si>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</si>
  <si>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</si>
  <si>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</si>
  <si>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</si>
  <si>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</si>
  <si>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</si>
  <si>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</si>
  <si>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</si>
  <si>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</si>
  <si>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</si>
  <si>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</si>
  <si>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</si>
  <si>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</si>
  <si>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</si>
  <si>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</si>
  <si>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</si>
  <si>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</si>
  <si>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</si>
  <si>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</si>
  <si>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</si>
  <si>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</si>
  <si>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</si>
  <si>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</si>
  <si>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</si>
  <si>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</si>
  <si>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</si>
  <si>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</si>
  <si>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</si>
  <si>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</si>
  <si>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</si>
  <si>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</si>
  <si>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</si>
  <si>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</si>
  <si>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</si>
  <si>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</si>
  <si>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</si>
  <si>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</si>
  <si>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</si>
  <si>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</si>
  <si>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</si>
  <si>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</si>
  <si>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</si>
  <si>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</si>
  <si>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</si>
  <si>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</si>
  <si>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</si>
  <si>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</si>
  <si>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</si>
  <si>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</si>
  <si>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</si>
  <si>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</si>
  <si>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</si>
  <si>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</si>
  <si>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</si>
  <si>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</si>
  <si>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</si>
  <si>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</si>
  <si>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</si>
  <si>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</si>
  <si>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</si>
  <si>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</si>
  <si>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</si>
  <si>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</si>
  <si>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</si>
  <si>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</si>
  <si>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</si>
  <si>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</si>
  <si>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</si>
  <si>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</si>
  <si>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</si>
  <si>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</si>
  <si>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</si>
  <si>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</si>
  <si>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</si>
  <si>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</si>
  <si>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</si>
  <si>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</si>
  <si>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</si>
  <si>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</si>
  <si>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</si>
  <si>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</si>
  <si>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</si>
  <si>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</si>
  <si>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</si>
  <si>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</si>
  <si>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</si>
  <si>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</si>
  <si>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</si>
  <si>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</si>
  <si>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</si>
  <si>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</si>
  <si>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</si>
  <si>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</si>
  <si>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</si>
  <si>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</si>
  <si>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</si>
  <si>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</si>
  <si>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</si>
  <si>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</si>
  <si>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</si>
  <si>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</si>
  <si>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</si>
  <si>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</si>
  <si>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</si>
  <si>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</si>
  <si>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</si>
  <si>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</si>
  <si>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</si>
  <si>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</si>
  <si>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</si>
  <si>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</si>
  <si>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</si>
  <si>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</si>
  <si>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</si>
  <si>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</si>
  <si>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</si>
  <si>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</si>
  <si>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</si>
  <si>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</si>
  <si>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</si>
  <si>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</si>
  <si>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</si>
  <si>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</si>
  <si>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</si>
  <si>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</si>
  <si>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</si>
  <si>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</si>
  <si>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</si>
  <si>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</si>
  <si>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</si>
  <si>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</si>
  <si>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</si>
  <si>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</si>
  <si>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</si>
  <si>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</si>
  <si>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</si>
  <si>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</si>
  <si>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</si>
  <si>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</si>
  <si>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</si>
  <si>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</si>
  <si>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</si>
  <si>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</si>
  <si>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</si>
  <si>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</si>
  <si>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</si>
  <si>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</si>
  <si>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</si>
  <si>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</si>
  <si>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</si>
  <si>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</si>
  <si>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</si>
  <si>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</si>
  <si>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</si>
  <si>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</si>
  <si>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</si>
  <si>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</si>
  <si>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</si>
  <si>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</si>
  <si>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</si>
  <si>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</si>
  <si>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</si>
  <si>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</si>
  <si>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</si>
  <si>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</si>
  <si>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</si>
  <si>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</si>
  <si>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</si>
  <si>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</si>
  <si>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</si>
  <si>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</si>
  <si>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</si>
  <si>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</si>
  <si>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</si>
  <si>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</si>
  <si>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</si>
  <si>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</si>
  <si>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</si>
  <si>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</si>
  <si>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</si>
  <si>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</si>
  <si>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</si>
  <si>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</si>
  <si>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</si>
  <si>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</si>
  <si>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</si>
  <si>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</si>
  <si>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</si>
  <si>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</si>
  <si>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</si>
  <si>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</si>
  <si>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</si>
  <si>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</si>
  <si>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</si>
  <si>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</si>
  <si>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</si>
  <si>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</si>
  <si>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</si>
  <si>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</si>
  <si>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</si>
  <si>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</si>
  <si>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</si>
  <si>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</si>
  <si>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</si>
  <si>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</si>
  <si>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</si>
  <si>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</si>
  <si>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</si>
  <si>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</si>
  <si>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</si>
  <si>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</si>
  <si>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</si>
  <si>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</si>
  <si>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</si>
  <si>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</si>
  <si>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</si>
  <si>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</si>
  <si>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</si>
  <si>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</si>
  <si>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</si>
  <si>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</si>
  <si>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</si>
  <si>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</si>
  <si>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</si>
  <si>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</si>
  <si>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</si>
  <si>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</si>
  <si>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</si>
  <si>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</si>
  <si>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</si>
  <si>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</si>
  <si>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</si>
  <si>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</si>
  <si>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</si>
  <si>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</si>
  <si>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</si>
  <si>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</si>
  <si>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</si>
  <si>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</si>
  <si>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</si>
  <si>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</si>
  <si>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</si>
  <si>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</si>
  <si>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</si>
  <si>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</si>
  <si>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</si>
  <si>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</si>
  <si>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</si>
  <si>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</si>
  <si>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</si>
  <si>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</si>
  <si>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</si>
  <si>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</si>
  <si>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</si>
  <si>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</si>
  <si>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</si>
  <si>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</si>
  <si>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</si>
  <si>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</si>
  <si>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</si>
  <si>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</si>
  <si>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</si>
  <si>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</si>
  <si>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</si>
  <si>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</si>
  <si>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</si>
  <si>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</si>
  <si>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</si>
  <si>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</si>
  <si>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</si>
  <si>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</si>
  <si>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</si>
  <si>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</si>
  <si>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</si>
  <si>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</si>
  <si>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</si>
  <si>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</si>
  <si>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</si>
  <si>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</si>
  <si>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</si>
  <si>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</si>
  <si>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</si>
  <si>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</si>
  <si>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</si>
  <si>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</si>
  <si>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</si>
  <si>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</si>
  <si>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</si>
  <si>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</si>
  <si>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</si>
  <si>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</si>
  <si>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</si>
  <si>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</si>
  <si>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</si>
  <si>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</si>
  <si>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</si>
  <si>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</si>
  <si>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</si>
  <si>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</si>
  <si>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</si>
  <si>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</si>
  <si>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</si>
  <si>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</si>
  <si>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</si>
  <si>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</si>
  <si>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</si>
  <si>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</si>
  <si>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</si>
  <si>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</si>
  <si>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</si>
  <si>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</si>
  <si>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</si>
  <si>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</si>
  <si>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</si>
  <si>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</si>
  <si>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</si>
  <si>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</si>
  <si>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</si>
  <si>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</si>
  <si>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</si>
  <si>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</si>
  <si>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</si>
  <si>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</si>
  <si>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</si>
  <si>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</si>
  <si>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</si>
  <si>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</si>
  <si>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</si>
  <si>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</si>
  <si>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</si>
  <si>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</si>
  <si>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</si>
  <si>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</si>
  <si>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</si>
  <si>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</si>
  <si>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</si>
  <si>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</si>
  <si>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</si>
  <si>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</si>
  <si>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</si>
  <si>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</si>
  <si>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</si>
  <si>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</si>
  <si>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</si>
  <si>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</si>
  <si>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</si>
  <si>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</si>
  <si>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</si>
  <si>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</si>
  <si>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</si>
  <si>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</si>
  <si>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</si>
  <si>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</si>
  <si>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</si>
  <si>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</si>
  <si>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</si>
  <si>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</si>
  <si>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</si>
  <si>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</si>
  <si>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</si>
  <si>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</si>
  <si>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</si>
  <si>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</si>
  <si>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</si>
  <si>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</si>
  <si>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</si>
  <si>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</si>
  <si>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</si>
  <si>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</si>
  <si>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</si>
  <si>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</si>
  <si>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</si>
  <si>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</si>
  <si>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</si>
  <si>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</si>
  <si>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</si>
  <si>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</si>
  <si>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</si>
  <si>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</si>
  <si>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</si>
  <si>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</si>
  <si>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</si>
  <si>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</si>
  <si>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</si>
  <si>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</si>
  <si>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</si>
  <si>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</si>
  <si>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</si>
  <si>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</si>
  <si>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</si>
  <si>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</si>
  <si>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</si>
  <si>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</si>
  <si>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</si>
  <si>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</si>
  <si>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</si>
  <si>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</si>
  <si>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</si>
  <si>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</si>
  <si>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</si>
  <si>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</si>
  <si>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</si>
  <si>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</si>
  <si>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</si>
  <si>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</si>
  <si>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</si>
  <si>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</si>
  <si>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</si>
  <si>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</si>
  <si>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</si>
  <si>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</si>
  <si>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</si>
  <si>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</si>
  <si>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</si>
  <si>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</si>
  <si>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</si>
  <si>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</si>
  <si>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</si>
  <si>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</si>
  <si>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</si>
  <si>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</si>
  <si>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</si>
  <si>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</si>
  <si>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</si>
  <si>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</si>
  <si>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</si>
  <si>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</si>
  <si>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</si>
  <si>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</si>
  <si>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</si>
  <si>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</si>
  <si>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</si>
  <si>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</si>
  <si>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</si>
  <si>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</si>
  <si>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</si>
  <si>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</si>
  <si>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</si>
  <si>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</si>
  <si>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</si>
  <si>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</si>
  <si>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</si>
  <si>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</si>
  <si>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</si>
  <si>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</si>
  <si>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</si>
  <si>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</si>
  <si>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</si>
  <si>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</si>
  <si>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</si>
  <si>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</si>
  <si>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</si>
  <si>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</si>
  <si>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</si>
  <si>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</si>
  <si>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</si>
  <si>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</si>
  <si>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</si>
  <si>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</si>
  <si>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</si>
  <si>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</si>
  <si>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</si>
  <si>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</si>
  <si>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</si>
  <si>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</si>
  <si>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</si>
  <si>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</si>
  <si>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</si>
  <si>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</si>
  <si>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</si>
  <si>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</si>
  <si>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</si>
  <si>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</si>
  <si>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</si>
  <si>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</si>
  <si>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</si>
  <si>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</si>
  <si>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</si>
  <si>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</si>
  <si>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</si>
  <si>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</si>
  <si>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</si>
  <si>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</si>
  <si>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</si>
  <si>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</si>
  <si>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</si>
  <si>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</si>
  <si>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</si>
  <si>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</si>
  <si>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</si>
  <si>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</si>
  <si>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</si>
  <si>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</si>
  <si>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</si>
  <si>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</si>
  <si>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</si>
  <si>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</si>
  <si>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</si>
  <si>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</si>
  <si>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</si>
  <si>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</si>
  <si>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</si>
  <si>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</si>
  <si>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</si>
  <si>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</si>
  <si>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</si>
  <si>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</si>
  <si>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</si>
  <si>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</si>
  <si>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</si>
  <si>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</si>
  <si>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</si>
  <si>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</si>
  <si>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</si>
  <si>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</si>
  <si>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</si>
  <si>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</si>
  <si>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</si>
  <si>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</si>
  <si>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</si>
  <si>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</si>
  <si>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</si>
  <si>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</si>
  <si>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</si>
  <si>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</si>
  <si>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</si>
  <si>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</si>
  <si>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</si>
  <si>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</si>
  <si>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</si>
  <si>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</si>
  <si>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</si>
  <si>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</si>
  <si>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</si>
  <si>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</si>
  <si>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</si>
  <si>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</si>
  <si>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</si>
  <si>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</si>
  <si>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</si>
  <si>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</si>
  <si>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</si>
  <si>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</si>
  <si>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</si>
  <si>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</si>
  <si>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</si>
  <si>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</si>
  <si>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</si>
  <si>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</si>
  <si>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</si>
  <si>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</si>
  <si>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</si>
  <si>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</si>
  <si>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</si>
  <si>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</si>
  <si>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</si>
  <si>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</si>
  <si>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</si>
  <si>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</si>
  <si>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</si>
  <si>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</si>
  <si>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</si>
  <si>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</si>
  <si>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</si>
  <si>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</si>
  <si>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</si>
  <si>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</si>
  <si>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</si>
  <si>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</si>
  <si>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</si>
  <si>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</si>
  <si>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</si>
  <si>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</si>
  <si>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</si>
  <si>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</si>
  <si>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</si>
  <si>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</si>
  <si>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</si>
  <si>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</si>
  <si>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</si>
  <si>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</si>
  <si>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</si>
  <si>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</si>
  <si>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</si>
  <si>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</si>
  <si>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</si>
  <si>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</si>
  <si>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</si>
  <si>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</si>
  <si>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</si>
  <si>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</si>
  <si>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</si>
  <si>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</si>
  <si>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</si>
  <si>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</si>
  <si>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</si>
  <si>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</si>
  <si>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</si>
  <si>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</si>
  <si>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</si>
  <si>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</si>
  <si>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</si>
  <si>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</si>
  <si>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</si>
  <si>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</si>
  <si>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</si>
  <si>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</si>
  <si>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</si>
  <si>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</si>
  <si>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</si>
  <si>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</si>
  <si>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</si>
  <si>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</si>
  <si>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</si>
  <si>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</si>
  <si>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</si>
  <si>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</si>
  <si>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</si>
  <si>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</si>
  <si>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</si>
  <si>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</si>
  <si>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</si>
  <si>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</si>
  <si>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</si>
  <si>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</si>
  <si>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</si>
  <si>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</si>
  <si>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</si>
  <si>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</si>
  <si>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</si>
  <si>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</si>
  <si>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</si>
  <si>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</si>
  <si>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</si>
  <si>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</si>
  <si>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</si>
  <si>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</si>
  <si>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</si>
  <si>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</si>
  <si>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</si>
  <si>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</si>
  <si>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</si>
  <si>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</si>
  <si>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</si>
  <si>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</si>
  <si>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</si>
  <si>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</si>
  <si>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</si>
  <si>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</si>
  <si>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</si>
  <si>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</si>
  <si>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</si>
  <si>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</si>
  <si>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</si>
  <si>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</si>
  <si>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</si>
  <si>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</si>
  <si>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</si>
  <si>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</si>
  <si>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</si>
  <si>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</si>
  <si>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</si>
  <si>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</si>
  <si>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</si>
  <si>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</si>
  <si>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</si>
  <si>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</si>
  <si>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</si>
  <si>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</si>
  <si>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</si>
  <si>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</si>
  <si>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</si>
  <si>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</si>
  <si>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</si>
  <si>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</si>
  <si>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</si>
  <si>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</si>
  <si>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</si>
  <si>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</si>
  <si>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</si>
  <si>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</si>
  <si>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</si>
  <si>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</si>
  <si>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</si>
  <si>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</si>
  <si>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</si>
  <si>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</si>
  <si>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</si>
  <si>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</si>
  <si>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</si>
  <si>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</si>
  <si>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</si>
  <si>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</si>
  <si>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</si>
  <si>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</si>
  <si>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</si>
  <si>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</si>
  <si>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</si>
  <si>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</si>
  <si>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</si>
  <si>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</si>
  <si>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</si>
  <si>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</si>
  <si>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</si>
  <si>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</si>
  <si>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</si>
  <si>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</si>
  <si>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</si>
  <si>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</si>
  <si>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</si>
  <si>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</si>
  <si>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</si>
  <si>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</si>
  <si>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</si>
  <si>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</si>
  <si>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</si>
  <si>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</si>
  <si>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</si>
  <si>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</si>
  <si>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</si>
  <si>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</si>
  <si>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</si>
  <si>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</si>
  <si>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</si>
  <si>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</si>
  <si>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</si>
  <si>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</si>
  <si>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</si>
  <si>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</si>
  <si>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</si>
  <si>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</si>
  <si>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</si>
  <si>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</si>
  <si>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</si>
  <si>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</si>
  <si>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</si>
  <si>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</si>
  <si>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</si>
  <si>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</si>
  <si>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</si>
  <si>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</si>
  <si>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</si>
  <si>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</si>
  <si>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</si>
  <si>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</si>
  <si>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</si>
  <si>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</si>
  <si>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</si>
  <si>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</si>
  <si>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</si>
  <si>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</si>
  <si>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</si>
  <si>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</si>
  <si>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</si>
  <si>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</si>
  <si>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</si>
  <si>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</si>
  <si>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</si>
  <si>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</si>
  <si>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</si>
  <si>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</si>
  <si>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</si>
  <si>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</si>
  <si>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</si>
  <si>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</si>
  <si>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</si>
  <si>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</si>
  <si>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</si>
  <si>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</si>
  <si>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</si>
  <si>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</si>
  <si>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</si>
  <si>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</si>
  <si>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</si>
  <si>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</si>
  <si>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</si>
  <si>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</si>
  <si>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</si>
  <si>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</si>
  <si>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</si>
  <si>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</si>
  <si>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</si>
  <si>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</si>
  <si>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</si>
  <si>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</si>
  <si>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</si>
  <si>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</si>
  <si>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</si>
  <si>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</si>
  <si>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</si>
  <si>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</si>
  <si>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</si>
  <si>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</si>
  <si>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</si>
  <si>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</si>
  <si>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</si>
  <si>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</si>
  <si>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</si>
  <si>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</si>
  <si>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</si>
  <si>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</si>
  <si>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</si>
  <si>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</si>
  <si>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</si>
  <si>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</si>
  <si>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</si>
  <si>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</si>
  <si>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</si>
  <si>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</si>
  <si>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</si>
  <si>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</si>
  <si>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</si>
  <si>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</si>
  <si>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</si>
  <si>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</si>
  <si>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</si>
  <si>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</si>
  <si>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</si>
  <si>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</si>
  <si>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</si>
  <si>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</si>
  <si>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</si>
  <si>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</si>
  <si>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</si>
  <si>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</si>
  <si>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</si>
  <si>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</si>
  <si>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</si>
  <si>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</si>
  <si>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</si>
  <si>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</si>
  <si>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</si>
  <si>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</si>
  <si>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</si>
  <si>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</si>
  <si>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</si>
  <si>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</si>
  <si>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</si>
  <si>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</si>
  <si>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</si>
  <si>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</si>
  <si>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</si>
  <si>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</si>
  <si>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</si>
  <si>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</si>
  <si>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</si>
  <si>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</si>
  <si>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</si>
  <si>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</si>
  <si>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</si>
  <si>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</si>
  <si>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</si>
  <si>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</si>
  <si>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</si>
  <si>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</si>
  <si>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</si>
  <si>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</si>
  <si>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</si>
  <si>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</si>
  <si>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</si>
  <si>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</si>
  <si>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</si>
  <si>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</si>
  <si>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</si>
  <si>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</si>
  <si>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</si>
  <si>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</si>
  <si>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</si>
  <si>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</si>
  <si>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</si>
  <si>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</si>
  <si>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</si>
  <si>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</si>
  <si>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</si>
  <si>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</si>
  <si>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</si>
  <si>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</si>
  <si>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</si>
  <si>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</si>
  <si>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</si>
  <si>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</si>
  <si>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</si>
  <si>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</si>
  <si>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</si>
  <si>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</si>
  <si>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</si>
  <si>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</si>
  <si>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</si>
  <si>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</si>
  <si>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</si>
  <si>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</si>
  <si>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</si>
  <si>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</si>
  <si>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</si>
  <si>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</si>
  <si>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</si>
  <si>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</si>
  <si>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</si>
  <si>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</si>
  <si>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</si>
  <si>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</si>
  <si>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</si>
  <si>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</si>
  <si>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</si>
  <si>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</si>
  <si>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</si>
  <si>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</si>
  <si>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</si>
  <si>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</si>
  <si>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</si>
  <si>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</si>
  <si>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</si>
  <si>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</si>
  <si>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</si>
  <si>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</si>
  <si>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</si>
  <si>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</si>
  <si>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</si>
  <si>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</si>
  <si>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</si>
  <si>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</si>
  <si>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</si>
  <si>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</si>
  <si>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</si>
  <si>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</si>
  <si>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</si>
  <si>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</si>
  <si>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</si>
  <si>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</si>
  <si>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</si>
  <si>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</si>
  <si>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</si>
  <si>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</si>
  <si>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</si>
  <si>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</si>
  <si>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</si>
  <si>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</si>
  <si>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</si>
  <si>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</si>
  <si>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</si>
  <si>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</si>
  <si>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</si>
  <si>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</si>
  <si>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</si>
  <si>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</si>
  <si>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</si>
  <si>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</si>
  <si>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</si>
  <si>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</si>
  <si>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</si>
  <si>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</si>
  <si>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</si>
  <si>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</si>
  <si>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</si>
  <si>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</si>
  <si>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</si>
  <si>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</si>
  <si>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</si>
  <si>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</si>
  <si>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</si>
  <si>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</si>
  <si>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</si>
  <si>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</si>
  <si>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</si>
  <si>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</si>
  <si>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</si>
  <si>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</si>
  <si>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</si>
  <si>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</si>
  <si>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</si>
  <si>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</si>
  <si>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</si>
  <si>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</si>
  <si>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</si>
  <si>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</si>
  <si>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</si>
  <si>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</si>
  <si>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</si>
  <si>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</si>
  <si>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</si>
  <si>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</si>
  <si>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</si>
  <si>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</si>
  <si>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</si>
  <si>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</si>
  <si>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</si>
  <si>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</si>
  <si>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</si>
  <si>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</si>
  <si>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</si>
  <si>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</si>
  <si>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</si>
  <si>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</si>
  <si>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</si>
  <si>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</si>
  <si>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</si>
  <si>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</si>
  <si>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</si>
  <si>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</si>
  <si>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</si>
  <si>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</si>
  <si>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</si>
  <si>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</si>
  <si>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</si>
  <si>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</si>
  <si>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</si>
  <si>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</si>
  <si>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</si>
  <si>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</si>
  <si>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</si>
  <si>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</si>
  <si>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</si>
  <si>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</si>
  <si>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</si>
  <si>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</si>
  <si>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</si>
  <si>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</si>
  <si>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</si>
  <si>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</si>
  <si>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</si>
  <si>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</si>
  <si>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</si>
  <si>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</si>
  <si>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</si>
  <si>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</si>
  <si>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</si>
  <si>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</si>
  <si>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</si>
  <si>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</si>
  <si>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</si>
  <si>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</si>
  <si>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</si>
  <si>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</si>
  <si>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</si>
  <si>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</si>
  <si>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</si>
  <si>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</si>
  <si>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</si>
  <si>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</si>
  <si>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</si>
  <si>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</si>
  <si>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</si>
  <si>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</si>
  <si>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</si>
  <si>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</si>
  <si>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</si>
  <si>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</si>
  <si>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</si>
  <si>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</si>
  <si>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</si>
  <si>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</si>
  <si>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</si>
  <si>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</si>
  <si>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</si>
  <si>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</si>
  <si>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</si>
  <si>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</si>
  <si>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</si>
  <si>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</si>
  <si>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</si>
  <si>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</si>
  <si>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</si>
  <si>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</si>
  <si>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</si>
  <si>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</si>
  <si>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</si>
  <si>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</si>
  <si>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</si>
  <si>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</si>
  <si>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</si>
  <si>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</si>
  <si>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</si>
  <si>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</si>
  <si>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</si>
  <si>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</si>
  <si>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</si>
  <si>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</si>
  <si>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</si>
  <si>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</si>
  <si>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</si>
  <si>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</si>
  <si>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</si>
  <si>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</si>
  <si>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</si>
  <si>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</si>
  <si>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</si>
  <si>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</si>
  <si>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</si>
  <si>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</si>
  <si>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</si>
  <si>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</si>
  <si>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</si>
  <si>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</si>
  <si>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</si>
  <si>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</si>
  <si>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</si>
  <si>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</si>
  <si>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</si>
  <si>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</si>
  <si>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</si>
  <si>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</si>
  <si>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</si>
  <si>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</si>
  <si>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</si>
  <si>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</si>
  <si>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</si>
  <si>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</si>
  <si>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</si>
  <si>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</si>
  <si>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</si>
  <si>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</si>
  <si>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</si>
  <si>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</si>
  <si>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</si>
  <si>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</si>
  <si>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</si>
  <si>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</si>
  <si>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</si>
  <si>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</si>
  <si>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</si>
  <si>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</si>
  <si>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</si>
  <si>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</si>
  <si>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</si>
  <si>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</si>
  <si>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</si>
  <si>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</si>
  <si>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</si>
  <si>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</si>
  <si>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</si>
  <si>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</si>
  <si>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</si>
  <si>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</si>
  <si>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</si>
  <si>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</si>
  <si>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</si>
  <si>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</si>
  <si>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</si>
  <si>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</si>
  <si>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</si>
  <si>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</si>
  <si>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</si>
  <si>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</si>
  <si>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</si>
  <si>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</si>
  <si>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</si>
  <si>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</si>
  <si>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</si>
  <si>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</si>
  <si>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</si>
  <si>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</si>
  <si>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</si>
  <si>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</si>
  <si>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</si>
  <si>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</si>
  <si>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</si>
  <si>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</si>
  <si>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</si>
  <si>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</si>
  <si>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</si>
  <si>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</si>
  <si>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</si>
  <si>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</si>
  <si>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</si>
  <si>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</si>
  <si>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</si>
  <si>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</si>
  <si>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</si>
  <si>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</si>
  <si>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</si>
  <si>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</si>
  <si>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</si>
  <si>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</si>
  <si>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</si>
  <si>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</si>
  <si>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</si>
  <si>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</si>
  <si>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</si>
  <si>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</si>
  <si>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</si>
  <si>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</si>
  <si>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</si>
  <si>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</si>
  <si>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</si>
  <si>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</si>
  <si>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</si>
  <si>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</si>
  <si>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</si>
  <si>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</si>
  <si>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</si>
  <si>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</si>
  <si>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</si>
  <si>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</si>
  <si>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</si>
  <si>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</si>
  <si>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</si>
  <si>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</si>
  <si>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</si>
  <si>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</si>
  <si>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</si>
  <si>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</si>
  <si>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</si>
  <si>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</si>
  <si>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</si>
  <si>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</si>
  <si>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</si>
  <si>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</si>
  <si>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</si>
  <si>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</si>
  <si>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</si>
  <si>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</si>
  <si>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</si>
  <si>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</si>
  <si>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</si>
  <si>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</si>
  <si>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</si>
  <si>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</si>
  <si>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</si>
  <si>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</si>
  <si>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</si>
  <si>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</si>
  <si>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</si>
  <si>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</si>
  <si>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</si>
  <si>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</si>
  <si>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</si>
  <si>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</si>
  <si>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</si>
  <si>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</si>
  <si>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</si>
  <si>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</si>
  <si>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</si>
  <si>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</si>
  <si>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</si>
  <si>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</si>
  <si>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</si>
  <si>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</si>
  <si>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</si>
  <si>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</si>
  <si>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</si>
  <si>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</si>
  <si>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</si>
  <si>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</si>
  <si>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</si>
  <si>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</si>
  <si>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</si>
  <si>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</si>
  <si>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</si>
  <si>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</si>
  <si>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</si>
  <si>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</si>
  <si>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</si>
  <si>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</si>
  <si>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</si>
  <si>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</si>
  <si>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</si>
  <si>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</si>
  <si>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</si>
  <si>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</si>
  <si>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</si>
  <si>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</si>
  <si>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</si>
  <si>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</si>
  <si>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</si>
  <si>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</si>
  <si>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</si>
  <si>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</si>
  <si>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</si>
  <si>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</si>
  <si>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</si>
  <si>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</si>
  <si>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</si>
  <si>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</si>
  <si>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</si>
  <si>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</si>
  <si>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</si>
  <si>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</si>
  <si>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</si>
  <si>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</si>
  <si>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</si>
  <si>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</si>
  <si>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</si>
  <si>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</si>
  <si>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</si>
  <si>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</si>
  <si>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</si>
  <si>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</si>
  <si>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</si>
  <si>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</si>
  <si>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</si>
  <si>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</si>
  <si>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</si>
  <si>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</si>
  <si>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</si>
  <si>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</si>
  <si>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</si>
  <si>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</si>
  <si>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</si>
  <si>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</si>
  <si>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</si>
  <si>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</si>
  <si>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</si>
  <si>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</si>
  <si>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</si>
  <si>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</si>
  <si>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</si>
  <si>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</si>
  <si>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</si>
  <si>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</si>
  <si>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</si>
  <si>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</si>
  <si>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</si>
  <si>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</si>
  <si>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</si>
  <si>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</si>
  <si>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</si>
  <si>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</si>
  <si>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</si>
  <si>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</si>
  <si>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</si>
  <si>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</si>
  <si>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</si>
  <si>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</si>
  <si>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</si>
  <si>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</si>
  <si>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</si>
  <si>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</si>
  <si>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</si>
  <si>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</si>
  <si>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</si>
  <si>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</si>
  <si>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</si>
  <si>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</si>
  <si>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</si>
  <si>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</si>
  <si>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</si>
  <si>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</si>
  <si>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</si>
  <si>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</si>
  <si>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</si>
  <si>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</si>
  <si>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</si>
  <si>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</si>
  <si>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</si>
  <si>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</si>
  <si>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</si>
  <si>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</si>
  <si>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</si>
  <si>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</si>
  <si>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</si>
  <si>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</si>
  <si>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</si>
  <si>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</si>
  <si>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</si>
  <si>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</si>
  <si>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</si>
  <si>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</si>
  <si>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</si>
  <si>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</si>
  <si>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</si>
  <si>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</si>
  <si>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</si>
  <si>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</si>
  <si>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</si>
  <si>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</si>
  <si>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</si>
  <si>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</si>
  <si>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</si>
  <si>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</si>
  <si>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</si>
  <si>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</si>
  <si>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</si>
  <si>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</si>
  <si>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</si>
  <si>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</si>
  <si>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</si>
  <si>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</si>
  <si>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</si>
  <si>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</si>
  <si>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</si>
  <si>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</si>
  <si>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</si>
  <si>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</si>
  <si>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</si>
  <si>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</si>
  <si>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</si>
  <si>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</si>
  <si>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</si>
  <si>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</si>
  <si>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</si>
  <si>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</si>
  <si>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</si>
  <si>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</si>
  <si>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</si>
  <si>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</si>
  <si>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</si>
  <si>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</si>
  <si>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</si>
  <si>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</si>
  <si>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</si>
  <si>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</si>
  <si>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</si>
  <si>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</si>
  <si>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</si>
  <si>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</si>
  <si>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</si>
  <si>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</si>
  <si>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</si>
  <si>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</si>
  <si>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</si>
  <si>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</si>
  <si>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</si>
  <si>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</si>
  <si>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</si>
  <si>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</si>
  <si>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</si>
  <si>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</si>
  <si>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</si>
  <si>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</si>
  <si>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</si>
  <si>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</si>
  <si>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</si>
  <si>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</si>
  <si>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</si>
  <si>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</si>
  <si>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</si>
  <si>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</si>
  <si>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</si>
  <si>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</si>
  <si>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</si>
  <si>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</si>
  <si>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</si>
  <si>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</si>
  <si>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</si>
  <si>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</si>
  <si>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</si>
  <si>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</si>
  <si>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</si>
  <si>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</si>
  <si>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</si>
  <si>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</si>
  <si>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</si>
  <si>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</si>
  <si>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</si>
  <si>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</si>
  <si>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</si>
  <si>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</si>
  <si>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</si>
  <si>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</si>
  <si>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</si>
  <si>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</si>
  <si>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</si>
  <si>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</si>
  <si>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</si>
  <si>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</si>
  <si>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</si>
  <si>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</si>
  <si>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</si>
  <si>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</si>
  <si>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</si>
  <si>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</si>
  <si>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</si>
  <si>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</si>
  <si>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</si>
  <si>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</si>
  <si>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</si>
  <si>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</si>
  <si>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</si>
  <si>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</si>
  <si>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</si>
  <si>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</si>
  <si>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</si>
  <si>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</si>
  <si>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</si>
  <si>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</si>
  <si>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</si>
  <si>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</si>
  <si>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</si>
  <si>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</si>
  <si>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</si>
  <si>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</si>
  <si>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</si>
  <si>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</si>
  <si>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</si>
  <si>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</si>
  <si>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</si>
  <si>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</si>
  <si>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</si>
  <si>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</si>
  <si>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</si>
  <si>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</si>
  <si>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</si>
  <si>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</si>
  <si>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</si>
  <si>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</si>
  <si>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</si>
  <si>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</si>
  <si>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</si>
  <si>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</si>
  <si>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</si>
  <si>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</si>
  <si>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</si>
  <si>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</si>
  <si>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</si>
  <si>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</si>
  <si>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</si>
  <si>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</si>
  <si>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</si>
  <si>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</si>
  <si>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</si>
  <si>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</si>
  <si>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</si>
  <si>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</si>
  <si>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</si>
  <si>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</si>
  <si>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</si>
  <si>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</si>
  <si>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</si>
  <si>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</si>
  <si>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</si>
  <si>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</si>
  <si>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</si>
  <si>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</si>
  <si>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</si>
  <si>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</si>
  <si>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</si>
  <si>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</si>
  <si>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</si>
  <si>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</si>
  <si>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</si>
  <si>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</si>
  <si>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</si>
  <si>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</si>
  <si>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</si>
  <si>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</si>
  <si>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</si>
  <si>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</si>
  <si>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</si>
  <si>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</si>
  <si>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</si>
  <si>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</si>
  <si>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</si>
  <si>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</si>
  <si>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</si>
  <si>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</si>
  <si>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</si>
  <si>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</si>
  <si>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</si>
  <si>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</si>
  <si>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</si>
  <si>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</si>
  <si>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</si>
  <si>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</si>
  <si>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</si>
  <si>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</si>
  <si>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</si>
  <si>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</si>
  <si>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</si>
  <si>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</si>
  <si>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</si>
  <si>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</si>
  <si>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</si>
  <si>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</si>
  <si>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</si>
  <si>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</si>
  <si>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</si>
  <si>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</si>
  <si>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</si>
  <si>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</si>
  <si>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</si>
  <si>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</si>
  <si>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</si>
  <si>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</si>
  <si>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</si>
  <si>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</si>
  <si>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</si>
  <si>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</si>
  <si>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</si>
  <si>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</si>
  <si>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</si>
  <si>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</si>
  <si>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</si>
  <si>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</si>
  <si>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</si>
  <si>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</si>
  <si>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</si>
  <si>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</si>
  <si>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</si>
  <si>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</si>
  <si>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</si>
  <si>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</si>
  <si>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</si>
  <si>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</si>
  <si>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</si>
  <si>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</si>
  <si>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</si>
  <si>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</si>
  <si>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</si>
  <si>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</si>
  <si>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</si>
  <si>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</si>
  <si>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</si>
  <si>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</si>
  <si>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</si>
  <si>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</si>
  <si>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</si>
  <si>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</si>
  <si>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</si>
  <si>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</si>
  <si>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</si>
  <si>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</si>
  <si>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</si>
  <si>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</si>
  <si>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</si>
  <si>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</si>
  <si>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</si>
  <si>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</si>
  <si>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</si>
  <si>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</si>
  <si>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</si>
  <si>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</si>
  <si>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</si>
  <si>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</si>
  <si>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</si>
  <si>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</si>
  <si>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</si>
  <si>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</si>
  <si>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</si>
  <si>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</si>
  <si>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</si>
  <si>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</si>
  <si>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</si>
  <si>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</si>
  <si>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</si>
  <si>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</si>
  <si>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</si>
  <si>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</si>
  <si>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</si>
  <si>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</si>
  <si>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</si>
  <si>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</si>
  <si>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</si>
  <si>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</si>
  <si>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</si>
  <si>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</si>
  <si>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</si>
  <si>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</si>
  <si>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</si>
  <si>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</si>
  <si>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</si>
  <si>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</si>
  <si>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</si>
  <si>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</si>
  <si>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</si>
  <si>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</si>
  <si>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</si>
  <si>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</si>
  <si>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</si>
  <si>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</si>
  <si>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</si>
  <si>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</si>
  <si>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</si>
  <si>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</si>
  <si>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</si>
  <si>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</si>
  <si>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</si>
  <si>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</si>
  <si>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</si>
  <si>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</si>
  <si>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</si>
  <si>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</si>
  <si>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</si>
  <si>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</si>
  <si>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</si>
  <si>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</si>
  <si>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</si>
  <si>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</si>
  <si>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</si>
  <si>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</si>
  <si>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</si>
  <si>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</si>
  <si>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</si>
  <si>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</si>
  <si>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</si>
  <si>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</si>
  <si>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</si>
  <si>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</si>
  <si>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</si>
  <si>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</si>
  <si>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</si>
  <si>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</si>
  <si>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</si>
  <si>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</si>
  <si>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</si>
  <si>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</si>
  <si>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</si>
  <si>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</si>
  <si>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</si>
  <si>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</si>
  <si>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</si>
  <si>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</si>
  <si>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</si>
  <si>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</si>
  <si>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</si>
  <si>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</si>
  <si>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</si>
  <si>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</si>
  <si>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</si>
  <si>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</si>
  <si>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</si>
  <si>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</si>
  <si>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</si>
  <si>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</si>
  <si>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</si>
  <si>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</si>
  <si>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</si>
  <si>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</si>
  <si>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</si>
  <si>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</si>
  <si>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</si>
  <si>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</si>
  <si>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</si>
  <si>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</si>
  <si>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</si>
  <si>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</si>
  <si>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</si>
  <si>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</si>
  <si>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</si>
  <si>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</si>
  <si>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</si>
  <si>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</si>
  <si>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</si>
  <si>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</si>
  <si>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</si>
  <si>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</si>
  <si>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</si>
  <si>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</si>
  <si>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</si>
  <si>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</si>
  <si>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</si>
  <si>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</si>
  <si>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</si>
  <si>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</si>
  <si>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</si>
  <si>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</si>
  <si>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</si>
  <si>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</si>
  <si>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</si>
  <si>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</si>
  <si>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</si>
  <si>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</si>
  <si>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</si>
  <si>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</si>
  <si>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</si>
  <si>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</si>
  <si>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</si>
  <si>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</si>
  <si>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</si>
  <si>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</si>
  <si>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</si>
  <si>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</si>
  <si>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</si>
  <si>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</si>
  <si>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</si>
  <si>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</si>
  <si>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</si>
  <si>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</si>
  <si>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</si>
  <si>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</si>
  <si>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</si>
  <si>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</si>
  <si>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</si>
  <si>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</si>
  <si>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</si>
  <si>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</si>
  <si>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</si>
  <si>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</si>
  <si>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</si>
  <si>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</si>
  <si>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</si>
  <si>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</si>
  <si>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</si>
  <si>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</si>
  <si>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</si>
  <si>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</si>
  <si>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</si>
  <si>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</si>
  <si>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</si>
  <si>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</si>
  <si>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</si>
  <si>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</si>
  <si>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</si>
  <si>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</si>
  <si>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</si>
  <si>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</si>
  <si>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</si>
  <si>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</si>
  <si>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</si>
  <si>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</si>
  <si>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</si>
  <si>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</si>
  <si>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</si>
  <si>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</si>
  <si>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</si>
  <si>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</si>
  <si>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</si>
  <si>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</si>
  <si>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</si>
  <si>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</si>
  <si>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</si>
  <si>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</si>
  <si>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</si>
  <si>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</si>
  <si>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</si>
  <si>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</si>
  <si>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</si>
  <si>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</si>
  <si>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</si>
  <si>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</si>
  <si>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</si>
  <si>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</si>
  <si>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</si>
  <si>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</si>
  <si>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</si>
  <si>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</si>
  <si>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</si>
  <si>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</si>
  <si>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</si>
  <si>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</si>
  <si>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</si>
  <si>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</si>
  <si>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</si>
  <si>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</si>
  <si>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</si>
  <si>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</si>
  <si>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</si>
  <si>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</si>
  <si>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</si>
  <si>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</si>
  <si>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</si>
  <si>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</si>
  <si>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</si>
  <si>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</si>
  <si>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</si>
  <si>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</si>
  <si>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</si>
  <si>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</si>
  <si>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</si>
  <si>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</si>
  <si>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</si>
  <si>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</si>
  <si>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</si>
  <si>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</si>
  <si>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</si>
  <si>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</si>
  <si>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</si>
  <si>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</si>
  <si>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</si>
  <si>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</si>
  <si>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</si>
  <si>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</si>
  <si>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</si>
  <si>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</si>
  <si>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</si>
  <si>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</si>
  <si>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</si>
  <si>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</si>
  <si>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</si>
  <si>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</si>
  <si>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</si>
  <si>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</si>
  <si>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</si>
  <si>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</si>
  <si>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</si>
  <si>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</si>
  <si>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</si>
  <si>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</si>
  <si>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</si>
  <si>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</si>
  <si>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</si>
  <si>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</si>
  <si>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</si>
  <si>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</si>
  <si>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</si>
  <si>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</si>
  <si>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</si>
  <si>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</si>
  <si>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</si>
  <si>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</si>
  <si>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</si>
  <si>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</si>
  <si>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</si>
  <si>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</si>
  <si>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</si>
  <si>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</si>
  <si>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</si>
  <si>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</si>
  <si>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</si>
  <si>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</si>
  <si>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</si>
  <si>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</si>
  <si>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</si>
  <si>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</si>
  <si>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</si>
  <si>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</si>
  <si>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</si>
  <si>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</si>
  <si>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</si>
  <si>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</si>
  <si>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</si>
  <si>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</si>
  <si>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</si>
  <si>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</si>
  <si>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</si>
  <si>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</si>
  <si>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</si>
  <si>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</si>
  <si>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</si>
  <si>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</si>
  <si>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</si>
  <si>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</si>
  <si>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</si>
  <si>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</si>
  <si>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</si>
  <si>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</si>
  <si>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</si>
  <si>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</si>
  <si>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</si>
  <si>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</si>
  <si>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</si>
  <si>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</si>
  <si>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</si>
  <si>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</si>
  <si>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</si>
  <si>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</si>
  <si>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</si>
  <si>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</si>
  <si>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</si>
  <si>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</si>
  <si>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</si>
  <si>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</si>
  <si>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</si>
  <si>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</si>
  <si>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</si>
  <si>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</si>
  <si>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</si>
  <si>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</si>
  <si>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</si>
  <si>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</si>
  <si>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</si>
  <si>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</si>
  <si>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</si>
  <si>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</si>
  <si>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</si>
  <si>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</si>
  <si>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</si>
  <si>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</si>
  <si>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</si>
  <si>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</si>
  <si>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</si>
  <si>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</si>
  <si>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</si>
  <si>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</si>
  <si>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</si>
  <si>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</si>
  <si>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</si>
  <si>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</si>
  <si>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</si>
  <si>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</si>
  <si>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</si>
  <si>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</si>
  <si>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</si>
  <si>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</si>
  <si>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</si>
  <si>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</si>
  <si>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</si>
  <si>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</si>
  <si>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</si>
  <si>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</si>
  <si>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</si>
  <si>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</si>
  <si>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</si>
  <si>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</si>
  <si>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</si>
  <si>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</si>
  <si>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</si>
  <si>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</si>
  <si>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</si>
  <si>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</si>
  <si>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</si>
  <si>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</si>
  <si>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</si>
  <si>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</si>
  <si>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</si>
  <si>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</si>
  <si>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</si>
  <si>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</si>
  <si>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</si>
  <si>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</si>
  <si>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</si>
  <si>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</si>
  <si>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</si>
  <si>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</si>
  <si>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</si>
  <si>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</si>
  <si>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</si>
  <si>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</si>
  <si>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</si>
  <si>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</si>
  <si>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</si>
  <si>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</si>
  <si>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</si>
  <si>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</si>
  <si>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</si>
  <si>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</si>
  <si>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</si>
  <si>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</si>
  <si>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</si>
  <si>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</si>
  <si>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</si>
  <si>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</si>
  <si>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</si>
  <si>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</si>
  <si>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</si>
  <si>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</si>
  <si>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</si>
  <si>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</si>
  <si>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</si>
  <si>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</si>
  <si>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</si>
  <si>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</si>
  <si>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</si>
  <si>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</si>
  <si>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</si>
  <si>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</si>
  <si>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</si>
  <si>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</si>
  <si>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</si>
  <si>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</si>
  <si>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</si>
  <si>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</si>
  <si>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</si>
  <si>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</si>
  <si>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</si>
  <si>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</si>
  <si>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</si>
  <si>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</si>
  <si>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</si>
  <si>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</si>
  <si>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</si>
  <si>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</si>
  <si>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</si>
  <si>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</si>
  <si>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</si>
  <si>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</si>
  <si>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</si>
  <si>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</si>
  <si>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</si>
  <si>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</si>
  <si>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</si>
  <si>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</si>
  <si>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</si>
  <si>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</si>
  <si>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</si>
  <si>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</si>
  <si>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</si>
  <si>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</si>
  <si>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</si>
  <si>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</si>
  <si>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</si>
  <si>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</si>
  <si>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</si>
  <si>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</si>
  <si>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</si>
  <si>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</si>
  <si>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</si>
  <si>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</si>
  <si>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</si>
  <si>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</si>
  <si>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</si>
  <si>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</si>
  <si>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</si>
  <si>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</si>
  <si>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</si>
  <si>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</si>
  <si>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</si>
  <si>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</si>
  <si>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</si>
  <si>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</si>
  <si>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</si>
  <si>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</si>
  <si>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</si>
  <si>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</si>
  <si>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</si>
  <si>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</si>
  <si>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</si>
  <si>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</si>
  <si>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</si>
  <si>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</si>
  <si>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</si>
  <si>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</si>
  <si>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</si>
  <si>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</si>
  <si>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</si>
  <si>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</si>
  <si>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</si>
  <si>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</si>
  <si>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</si>
  <si>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</si>
  <si>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</si>
  <si>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</si>
  <si>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</si>
  <si>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</si>
  <si>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</si>
  <si>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</si>
  <si>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</si>
  <si>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</si>
  <si>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</si>
  <si>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</si>
  <si>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</si>
  <si>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</si>
  <si>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</si>
  <si>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</si>
  <si>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</si>
  <si>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</si>
  <si>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</si>
  <si>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</si>
  <si>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</si>
  <si>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</si>
  <si>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</si>
  <si>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</si>
  <si>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</si>
  <si>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</si>
  <si>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</si>
  <si>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</si>
  <si>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</si>
  <si>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</si>
  <si>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</si>
  <si>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</si>
  <si>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</si>
  <si>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</si>
  <si>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</si>
  <si>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</si>
  <si>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</si>
  <si>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</si>
  <si>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</si>
  <si>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</si>
  <si>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</si>
  <si>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</si>
  <si>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</si>
  <si>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</si>
  <si>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</si>
  <si>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</si>
  <si>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</si>
  <si>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</si>
  <si>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</si>
  <si>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</si>
  <si>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</si>
  <si>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</si>
  <si>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</si>
  <si>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</si>
  <si>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</si>
  <si>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</si>
  <si>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</si>
  <si>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</si>
  <si>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</si>
  <si>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</si>
  <si>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</si>
  <si>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</si>
  <si>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</si>
  <si>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</si>
  <si>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</si>
  <si>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</si>
  <si>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</si>
  <si>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</si>
  <si>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</si>
  <si>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</si>
  <si>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</si>
  <si>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</si>
  <si>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</si>
  <si>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</si>
  <si>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</si>
  <si>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</si>
  <si>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</si>
  <si>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</si>
  <si>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</si>
  <si>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</si>
  <si>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</si>
  <si>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</si>
  <si>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</si>
  <si>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</si>
  <si>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</si>
  <si>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</si>
  <si>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</si>
  <si>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</si>
  <si>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</si>
  <si>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</si>
  <si>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</si>
  <si>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</si>
  <si>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</si>
  <si>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</si>
  <si>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</si>
  <si>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</si>
  <si>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</si>
  <si>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</si>
  <si>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</si>
  <si>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</si>
  <si>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</si>
  <si>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</si>
  <si>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</si>
  <si>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</si>
  <si>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</si>
  <si>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</si>
  <si>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</si>
  <si>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</si>
  <si>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</si>
  <si>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</si>
  <si>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</si>
  <si>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</si>
  <si>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</si>
  <si>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</si>
  <si>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</si>
  <si>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</si>
  <si>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</si>
  <si>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</si>
  <si>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</si>
  <si>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</si>
  <si>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</si>
  <si>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</si>
  <si>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</si>
  <si>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</si>
  <si>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</si>
  <si>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</si>
  <si>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</si>
  <si>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</si>
  <si>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</si>
  <si>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</si>
  <si>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</si>
  <si>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</si>
  <si>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</si>
  <si>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</si>
  <si>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</si>
  <si>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</si>
  <si>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</si>
  <si>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</si>
  <si>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</si>
  <si>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</si>
  <si>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</si>
  <si>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</si>
  <si>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</si>
  <si>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</si>
  <si>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</si>
  <si>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</si>
  <si>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</si>
  <si>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</si>
  <si>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</si>
  <si>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</si>
  <si>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</si>
  <si>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</si>
  <si>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</si>
  <si>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</si>
  <si>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</si>
  <si>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</si>
  <si>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</si>
  <si>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</si>
  <si>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</si>
  <si>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</si>
  <si>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</si>
  <si>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</si>
  <si>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</si>
  <si>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</si>
  <si>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</si>
  <si>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</si>
  <si>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</si>
  <si>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</si>
  <si>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</si>
  <si>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</si>
  <si>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</si>
  <si>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</si>
  <si>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</si>
  <si>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</si>
  <si>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</si>
  <si>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</si>
  <si>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</si>
  <si>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</si>
  <si>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</si>
  <si>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</si>
  <si>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</si>
  <si>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</si>
  <si>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</si>
  <si>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</si>
  <si>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</si>
  <si>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</si>
  <si>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</si>
  <si>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</si>
  <si>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</si>
  <si>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</si>
  <si>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</si>
  <si>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</si>
  <si>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</si>
  <si>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</si>
  <si>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</si>
  <si>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</si>
  <si>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</si>
  <si>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</si>
  <si>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</si>
  <si>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</si>
  <si>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</si>
  <si>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</si>
  <si>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</si>
  <si>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</si>
  <si>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</si>
  <si>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</si>
  <si>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</si>
  <si>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</si>
  <si>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</si>
  <si>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</si>
  <si>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</si>
  <si>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</si>
  <si>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</si>
  <si>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</si>
  <si>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</si>
  <si>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</si>
  <si>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</si>
  <si>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</si>
  <si>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</si>
  <si>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</si>
  <si>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</si>
  <si>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</si>
  <si>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</si>
  <si>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</si>
  <si>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</si>
  <si>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</si>
  <si>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</si>
  <si>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</si>
  <si>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</si>
  <si>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</si>
  <si>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</si>
  <si>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</si>
  <si>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</si>
  <si>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</si>
  <si>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</si>
  <si>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</si>
  <si>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</si>
  <si>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</si>
  <si>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</si>
  <si>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</si>
  <si>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</si>
  <si>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</si>
  <si>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</si>
  <si>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</si>
  <si>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</si>
  <si>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</si>
  <si>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</si>
  <si>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</si>
  <si>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</si>
  <si>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</si>
  <si>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</si>
  <si>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</si>
  <si>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</si>
  <si>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</si>
  <si>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</si>
  <si>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</si>
  <si>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</si>
  <si>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</si>
  <si>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</si>
  <si>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</si>
  <si>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</si>
  <si>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</si>
  <si>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</si>
  <si>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</si>
  <si>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</si>
  <si>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</si>
  <si>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</si>
  <si>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</si>
  <si>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</si>
  <si>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</si>
  <si>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</si>
  <si>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</si>
  <si>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</si>
  <si>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</si>
  <si>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</si>
  <si>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</si>
  <si>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</si>
  <si>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</si>
  <si>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</si>
  <si>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</si>
  <si>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</si>
  <si>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</si>
  <si>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</si>
  <si>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</si>
  <si>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</si>
  <si>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</si>
  <si>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</si>
  <si>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</si>
  <si>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</si>
  <si>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</si>
  <si>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</si>
  <si>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</si>
  <si>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</si>
  <si>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</si>
  <si>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</si>
  <si>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</si>
  <si>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</si>
  <si>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</si>
  <si>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</si>
  <si>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</si>
  <si>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</si>
  <si>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</si>
  <si>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</si>
  <si>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</si>
  <si>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</si>
  <si>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</si>
  <si>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</si>
  <si>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</si>
  <si>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</si>
  <si>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</si>
  <si>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</si>
  <si>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</si>
  <si>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</si>
  <si>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</si>
  <si>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</si>
  <si>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</si>
  <si>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</si>
  <si>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</si>
  <si>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</si>
  <si>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</si>
  <si>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</si>
  <si>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</si>
  <si>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</si>
  <si>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</si>
  <si>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</si>
  <si>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</si>
  <si>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</si>
  <si>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</si>
  <si>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</si>
  <si>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</si>
  <si>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</si>
  <si>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</si>
  <si>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</si>
  <si>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</si>
  <si>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</si>
  <si>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</si>
  <si>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</si>
  <si>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</si>
  <si>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</si>
  <si>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</si>
  <si>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</si>
  <si>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</si>
  <si>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</si>
  <si>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</si>
  <si>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</si>
  <si>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</si>
  <si>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</si>
  <si>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</si>
  <si>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</si>
  <si>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</si>
  <si>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</si>
  <si>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</si>
  <si>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</si>
  <si>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</si>
  <si>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</si>
  <si>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</si>
  <si>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</si>
  <si>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</si>
  <si>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</si>
  <si>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</si>
  <si>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</si>
  <si>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</si>
  <si>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</si>
  <si>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</si>
  <si>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</si>
  <si>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</si>
  <si>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</si>
  <si>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</si>
  <si>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</si>
  <si>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</si>
  <si>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</si>
  <si>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</si>
  <si>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</si>
  <si>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</si>
  <si>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</si>
  <si>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</si>
  <si>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</si>
  <si>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</si>
  <si>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</si>
  <si>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</si>
  <si>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</si>
  <si>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</si>
  <si>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</si>
  <si>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</si>
  <si>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</si>
  <si>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</si>
  <si>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</si>
  <si>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</si>
  <si>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</si>
  <si>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</si>
  <si>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</si>
  <si>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</si>
  <si>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</si>
  <si>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</si>
  <si>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</si>
  <si>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</si>
  <si>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</si>
  <si>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</si>
  <si>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</si>
  <si>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</si>
  <si>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</si>
  <si>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</si>
  <si>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</si>
  <si>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</si>
  <si>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</si>
  <si>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</si>
  <si>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</si>
  <si>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</si>
  <si>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</si>
  <si>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</si>
  <si>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</si>
  <si>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</si>
  <si>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</si>
  <si>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</si>
  <si>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</si>
  <si>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</si>
  <si>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</si>
  <si>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</si>
  <si>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</si>
  <si>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</si>
  <si>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</si>
  <si>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</si>
  <si>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</si>
  <si>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</si>
  <si>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</si>
  <si>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</si>
  <si>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</si>
  <si>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</si>
  <si>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</si>
  <si>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</si>
  <si>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</si>
  <si>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</si>
  <si>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</si>
  <si>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</si>
  <si>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</si>
  <si>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</si>
  <si>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</si>
  <si>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</si>
  <si>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</si>
  <si>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</si>
  <si>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</si>
  <si>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</si>
  <si>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</si>
  <si>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</si>
  <si>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</si>
  <si>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</si>
  <si>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</si>
  <si>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</si>
  <si>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</si>
  <si>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</si>
  <si>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</si>
  <si>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</si>
  <si>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</si>
  <si>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</si>
  <si>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</si>
  <si>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</si>
  <si>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</si>
  <si>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</si>
  <si>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</si>
  <si>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</si>
  <si>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</si>
  <si>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</si>
  <si>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</si>
  <si>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</si>
  <si>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</si>
  <si>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</si>
  <si>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</si>
  <si>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</si>
  <si>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</si>
  <si>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</si>
  <si>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</si>
  <si>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</si>
  <si>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</si>
  <si>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</si>
  <si>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</si>
  <si>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</si>
  <si>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</si>
  <si>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</si>
  <si>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</si>
  <si>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</si>
  <si>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</si>
  <si>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</si>
  <si>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</si>
  <si>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</si>
  <si>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</si>
  <si>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</si>
  <si>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</si>
  <si>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</si>
  <si>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</si>
  <si>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</si>
  <si>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</si>
  <si>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</si>
  <si>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</si>
  <si>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</si>
  <si>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</si>
  <si>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</si>
  <si>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</si>
  <si>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</si>
  <si>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</si>
  <si>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</si>
  <si>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</si>
  <si>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</si>
  <si>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</si>
  <si>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</si>
  <si>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</si>
  <si>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</si>
  <si>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</si>
  <si>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</si>
  <si>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</si>
  <si>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</si>
  <si>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</si>
  <si>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</si>
  <si>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</si>
  <si>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</si>
  <si>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</si>
  <si>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</si>
  <si>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</si>
  <si>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</si>
  <si>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</si>
  <si>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</si>
  <si>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</si>
  <si>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</si>
  <si>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</si>
  <si>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</si>
  <si>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</si>
  <si>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</si>
  <si>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</si>
  <si>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</si>
  <si>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</si>
  <si>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</si>
  <si>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</si>
  <si>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</si>
  <si>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</si>
  <si>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</si>
  <si>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</si>
  <si>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</si>
  <si>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</si>
  <si>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</si>
  <si>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</si>
  <si>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</si>
  <si>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</si>
  <si>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</si>
  <si>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</si>
  <si>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</si>
  <si>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</si>
  <si>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</si>
  <si>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</si>
  <si>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</si>
  <si>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</si>
  <si>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</si>
  <si>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</si>
  <si>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</si>
  <si>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</si>
  <si>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</si>
  <si>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</si>
  <si>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</si>
  <si>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</si>
  <si>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</si>
  <si>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</si>
  <si>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</si>
  <si>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</si>
  <si>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</si>
  <si>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</si>
  <si>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</si>
  <si>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</si>
  <si>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</si>
  <si>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</si>
  <si>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</si>
  <si>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</si>
  <si>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</si>
  <si>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</si>
  <si>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</si>
  <si>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</si>
  <si>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</si>
  <si>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</si>
  <si>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</si>
  <si>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</si>
  <si>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</si>
  <si>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</si>
  <si>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</si>
  <si>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</si>
  <si>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</si>
  <si>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</si>
  <si>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</si>
  <si>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</si>
  <si>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</si>
  <si>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</si>
  <si>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</si>
  <si>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</si>
  <si>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</si>
  <si>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</si>
  <si>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</si>
  <si>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</si>
  <si>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</si>
  <si>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</si>
  <si>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</si>
  <si>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</si>
  <si>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</si>
  <si>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</si>
  <si>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</si>
  <si>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</si>
  <si>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</si>
  <si>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</si>
  <si>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</si>
  <si>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</si>
  <si>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</si>
  <si>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</si>
  <si>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</si>
  <si>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</si>
  <si>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</si>
  <si>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</si>
  <si>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</si>
  <si>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</si>
  <si>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</si>
  <si>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</si>
  <si>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</si>
  <si>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</si>
  <si>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</si>
  <si>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</si>
  <si>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</si>
  <si>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</si>
  <si>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</si>
  <si>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</si>
  <si>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</si>
  <si>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</si>
  <si>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</si>
  <si>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</si>
  <si>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</si>
  <si>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</si>
  <si>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</si>
  <si>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</si>
  <si>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</si>
  <si>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</si>
  <si>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</si>
  <si>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</si>
  <si>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</si>
  <si>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</si>
  <si>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</si>
  <si>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</si>
  <si>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</si>
  <si>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</si>
  <si>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</si>
  <si>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</si>
  <si>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</si>
  <si>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</si>
  <si>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</si>
  <si>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</si>
  <si>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</si>
  <si>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</si>
  <si>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</si>
  <si>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</si>
  <si>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</si>
  <si>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</si>
  <si>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</si>
  <si>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</si>
  <si>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</si>
  <si>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</si>
  <si>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</si>
  <si>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</si>
  <si>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</si>
  <si>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</si>
  <si>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</si>
  <si>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</si>
  <si>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</si>
  <si>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</si>
  <si>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</si>
  <si>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</si>
  <si>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</si>
  <si>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</si>
  <si>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</si>
  <si>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</si>
  <si>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</si>
  <si>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</si>
  <si>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</si>
  <si>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</si>
  <si>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</si>
  <si>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</si>
  <si>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</si>
  <si>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</si>
  <si>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</si>
  <si>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</si>
  <si>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</si>
  <si>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</si>
  <si>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</si>
  <si>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</si>
  <si>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</si>
  <si>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</si>
  <si>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</si>
  <si>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</si>
  <si>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</si>
  <si>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</si>
  <si>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</si>
  <si>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</si>
  <si>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</si>
  <si>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</si>
  <si>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</si>
  <si>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</si>
  <si>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</si>
  <si>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</si>
  <si>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</si>
  <si>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</si>
  <si>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</si>
  <si>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</si>
  <si>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</si>
  <si>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</si>
  <si>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</si>
  <si>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</si>
  <si>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</si>
  <si>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</si>
  <si>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</si>
  <si>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</si>
  <si>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</si>
  <si>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</si>
  <si>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</si>
  <si>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</si>
  <si>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</si>
  <si>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</si>
  <si>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</si>
  <si>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</si>
  <si>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</si>
  <si>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</si>
  <si>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</si>
  <si>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</si>
  <si>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</si>
  <si>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</si>
  <si>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</si>
  <si>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</si>
  <si>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</si>
  <si>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</si>
  <si>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</si>
  <si>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</si>
  <si>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</si>
  <si>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</si>
  <si>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</si>
  <si>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</si>
  <si>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</si>
  <si>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</si>
  <si>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</si>
  <si>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</si>
  <si>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</si>
  <si>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</si>
  <si>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</si>
  <si>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</si>
  <si>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</si>
  <si>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</si>
  <si>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</si>
  <si>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</si>
  <si>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</si>
  <si>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</si>
  <si>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</si>
  <si>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</si>
  <si>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</si>
  <si>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</si>
  <si>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</si>
  <si>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</si>
  <si>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</si>
  <si>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</si>
  <si>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</si>
  <si>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</si>
  <si>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</si>
  <si>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</si>
  <si>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</si>
  <si>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</si>
  <si>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</si>
  <si>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</si>
  <si>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</si>
  <si>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</si>
  <si>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</si>
  <si>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</si>
  <si>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</si>
  <si>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</si>
  <si>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</si>
  <si>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</si>
  <si>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</si>
  <si>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</si>
  <si>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</si>
  <si>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</si>
  <si>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</si>
  <si>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</si>
  <si>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</si>
  <si>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</si>
  <si>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</si>
  <si>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</si>
  <si>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</si>
  <si>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</si>
  <si>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</si>
  <si>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</si>
  <si>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</si>
  <si>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</si>
  <si>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</si>
  <si>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</si>
  <si>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</si>
  <si>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</si>
  <si>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</si>
  <si>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</si>
  <si>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</si>
  <si>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</si>
  <si>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</si>
  <si>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</si>
  <si>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</si>
  <si>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</si>
  <si>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</si>
  <si>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</si>
  <si>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</si>
  <si>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</si>
  <si>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</si>
  <si>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</si>
  <si>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</si>
  <si>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</si>
  <si>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</si>
  <si>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</si>
  <si>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</si>
  <si>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</si>
  <si>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</si>
  <si>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</si>
  <si>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</si>
  <si>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</si>
  <si>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</si>
  <si>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</si>
  <si>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</si>
  <si>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</si>
  <si>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</si>
  <si>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</si>
  <si>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</si>
  <si>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</si>
  <si>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</si>
  <si>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</si>
  <si>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</si>
  <si>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</si>
  <si>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</si>
  <si>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</si>
  <si>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</si>
  <si>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</si>
  <si>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</si>
  <si>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</si>
  <si>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</si>
  <si>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</si>
  <si>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</si>
  <si>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</si>
  <si>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</si>
  <si>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</si>
  <si>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</si>
  <si>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</si>
  <si>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</si>
  <si>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</si>
  <si>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</si>
  <si>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</si>
  <si>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</si>
  <si>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</si>
  <si>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</si>
  <si>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</si>
  <si>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</si>
  <si>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</si>
  <si>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</si>
  <si>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</si>
  <si>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</si>
  <si>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</si>
  <si>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</si>
  <si>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</si>
  <si>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</si>
  <si>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</si>
  <si>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</si>
  <si>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</si>
  <si>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</si>
  <si>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</si>
  <si>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</si>
  <si>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</si>
  <si>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</si>
  <si>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</si>
  <si>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</si>
  <si>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</si>
  <si>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</si>
  <si>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</si>
  <si>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</si>
  <si>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</si>
  <si>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</si>
  <si>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</si>
  <si>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</si>
  <si>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</si>
  <si>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</si>
  <si>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</si>
  <si>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</si>
  <si>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</si>
  <si>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</si>
  <si>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</si>
  <si>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</si>
  <si>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</si>
  <si>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</si>
  <si>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</si>
  <si>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</si>
  <si>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</si>
  <si>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</si>
  <si>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</si>
  <si>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</si>
  <si>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</si>
  <si>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</si>
  <si>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</si>
  <si>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</si>
  <si>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</si>
  <si>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</si>
  <si>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</si>
  <si>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</si>
  <si>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</si>
  <si>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</si>
  <si>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</si>
  <si>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</si>
  <si>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</si>
  <si>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</si>
  <si>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</si>
  <si>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</si>
  <si>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</si>
  <si>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</si>
  <si>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</si>
  <si>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</si>
  <si>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</si>
  <si>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</si>
  <si>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</si>
  <si>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</si>
  <si>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</si>
  <si>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</si>
  <si>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</si>
  <si>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</si>
  <si>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</si>
  <si>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</si>
  <si>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</si>
  <si>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</si>
  <si>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</si>
  <si>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</si>
  <si>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</si>
  <si>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</si>
  <si>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</si>
  <si>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</si>
  <si>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</si>
  <si>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</si>
  <si>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</si>
  <si>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</si>
  <si>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</si>
  <si>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</si>
  <si>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</si>
  <si>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</si>
  <si>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</si>
  <si>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</si>
  <si>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</si>
  <si>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</si>
  <si>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</si>
  <si>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</si>
  <si>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</si>
  <si>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</si>
  <si>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</si>
  <si>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</si>
  <si>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</si>
  <si>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</si>
  <si>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</si>
  <si>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</si>
  <si>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</si>
  <si>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</si>
  <si>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</si>
  <si>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</si>
  <si>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</si>
  <si>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</si>
  <si>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</si>
  <si>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</si>
  <si>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</si>
  <si>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</si>
  <si>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</si>
  <si>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</si>
  <si>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</si>
  <si>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</si>
  <si>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</si>
  <si>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</si>
  <si>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</si>
  <si>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</si>
  <si>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</si>
  <si>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</si>
  <si>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</si>
  <si>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</si>
  <si>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</si>
  <si>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</si>
  <si>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</si>
  <si>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</si>
  <si>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</si>
  <si>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</si>
  <si>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</si>
  <si>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</si>
  <si>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</si>
  <si>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</si>
  <si>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</si>
  <si>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</si>
  <si>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</si>
  <si>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</si>
  <si>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</si>
  <si>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</si>
  <si>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</si>
  <si>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</si>
  <si>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</si>
  <si>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</si>
  <si>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</si>
  <si>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</si>
  <si>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</si>
  <si>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</si>
  <si>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</si>
  <si>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</si>
  <si>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</si>
  <si>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</si>
  <si>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</si>
  <si>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</si>
  <si>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</si>
  <si>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</si>
  <si>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</si>
  <si>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</si>
  <si>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</si>
  <si>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</si>
  <si>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</si>
  <si>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</si>
  <si>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</si>
  <si>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</si>
  <si>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</si>
  <si>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</si>
  <si>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</si>
  <si>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</si>
  <si>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</si>
  <si>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</si>
  <si>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</si>
  <si>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</si>
  <si>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</si>
  <si>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</si>
  <si>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</si>
  <si>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</si>
  <si>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</si>
  <si>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</si>
  <si>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</si>
  <si>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</si>
  <si>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</si>
  <si>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</si>
  <si>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</si>
  <si>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</si>
  <si>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</si>
  <si>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</si>
  <si>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</si>
  <si>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</si>
  <si>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</si>
  <si>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</si>
  <si>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</si>
  <si>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</si>
  <si>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</si>
  <si>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</si>
  <si>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</si>
  <si>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</si>
  <si>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</si>
  <si>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</si>
  <si>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</si>
  <si>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</si>
  <si>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</si>
  <si>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</si>
  <si>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</si>
  <si>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</si>
  <si>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</si>
  <si>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</si>
  <si>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</si>
  <si>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</si>
  <si>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</si>
  <si>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</si>
  <si>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</si>
  <si>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</si>
  <si>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</si>
  <si>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</si>
  <si>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</si>
  <si>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</si>
  <si>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</si>
  <si>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</si>
  <si>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</si>
  <si>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</si>
  <si>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</si>
  <si>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</si>
  <si>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</si>
  <si>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</si>
  <si>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</si>
  <si>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</si>
  <si>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</si>
  <si>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</si>
  <si>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</si>
  <si>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</si>
  <si>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</si>
  <si>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</si>
  <si>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</si>
  <si>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</si>
  <si>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</si>
  <si>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</si>
  <si>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</si>
  <si>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</si>
  <si>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</si>
  <si>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</si>
  <si>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</si>
  <si>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</si>
  <si>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</si>
  <si>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</si>
  <si>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</si>
  <si>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</si>
  <si>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</si>
  <si>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</si>
  <si>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</si>
  <si>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</si>
  <si>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</si>
  <si>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</si>
  <si>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</si>
  <si>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</si>
  <si>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</si>
  <si>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</si>
  <si>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</si>
  <si>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</si>
  <si>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</si>
  <si>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</si>
  <si>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</si>
  <si>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</si>
  <si>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</si>
  <si>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</si>
  <si>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</si>
  <si>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</si>
  <si>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</si>
  <si>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</si>
  <si>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</si>
  <si>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</si>
  <si>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</si>
  <si>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</si>
  <si>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</si>
  <si>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</si>
  <si>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</si>
  <si>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</si>
  <si>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</si>
  <si>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</si>
  <si>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</si>
  <si>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</si>
  <si>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</si>
  <si>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</si>
  <si>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</si>
  <si>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</si>
  <si>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</si>
  <si>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</si>
  <si>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</si>
  <si>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</si>
  <si>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</si>
  <si>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</si>
  <si>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</si>
  <si>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</si>
  <si>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</si>
  <si>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</si>
  <si>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</si>
  <si>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</si>
  <si>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</si>
  <si>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</si>
  <si>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</si>
  <si>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</si>
  <si>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</si>
  <si>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</si>
  <si>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</si>
  <si>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</si>
  <si>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</si>
  <si>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</si>
  <si>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</si>
  <si>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</si>
  <si>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</si>
  <si>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</si>
  <si>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</si>
  <si>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</si>
  <si>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</si>
  <si>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</si>
  <si>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</si>
  <si>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</si>
  <si>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</si>
  <si>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</si>
  <si>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</si>
  <si>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</si>
  <si>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</si>
  <si>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</si>
  <si>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</si>
  <si>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</si>
  <si>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</si>
  <si>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</si>
  <si>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</si>
  <si>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</si>
  <si>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</si>
  <si>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</si>
  <si>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</si>
  <si>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</si>
  <si>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</si>
  <si>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</si>
  <si>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</si>
  <si>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</si>
  <si>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</si>
  <si>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</si>
  <si>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</si>
  <si>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</si>
  <si>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</si>
  <si>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</si>
  <si>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</si>
  <si>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</si>
  <si>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</si>
  <si>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</si>
  <si>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</si>
  <si>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</si>
  <si>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</si>
  <si>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</si>
  <si>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</si>
  <si>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</si>
  <si>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</si>
  <si>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</si>
  <si>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</si>
  <si>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</si>
  <si>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</si>
  <si>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</si>
  <si>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</si>
  <si>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</si>
  <si>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</si>
  <si>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</si>
  <si>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</si>
  <si>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</si>
  <si>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</si>
  <si>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</si>
  <si>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</si>
  <si>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</si>
  <si>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</si>
  <si>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</si>
  <si>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</si>
  <si>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</si>
  <si>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</si>
  <si>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</si>
  <si>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</si>
  <si>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</si>
  <si>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</si>
  <si>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</si>
  <si>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</si>
  <si>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</si>
  <si>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</si>
  <si>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</si>
  <si>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</si>
  <si>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</si>
  <si>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</si>
  <si>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</si>
  <si>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</si>
  <si>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</si>
  <si>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</si>
  <si>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</si>
  <si>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</si>
  <si>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</si>
  <si>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</si>
  <si>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</si>
  <si>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</si>
  <si>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</si>
  <si>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</si>
  <si>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</si>
  <si>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</si>
  <si>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</si>
  <si>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</si>
  <si>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</si>
  <si>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</si>
  <si>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</si>
  <si>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</si>
  <si>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</si>
  <si>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</si>
  <si>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</si>
  <si>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</si>
  <si>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</si>
  <si>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</si>
  <si>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</si>
  <si>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</si>
  <si>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</si>
  <si>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</si>
  <si>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</si>
  <si>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</si>
  <si>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</si>
  <si>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</si>
  <si>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</si>
  <si>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</si>
  <si>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</si>
  <si>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</si>
  <si>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</si>
  <si>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</si>
  <si>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</si>
  <si>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</si>
  <si>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</si>
  <si>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</si>
  <si>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</si>
  <si>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</si>
  <si>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</si>
  <si>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</si>
  <si>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</si>
  <si>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</si>
  <si>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</si>
  <si>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</si>
  <si>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</si>
  <si>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</si>
  <si>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</si>
  <si>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</si>
  <si>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</si>
  <si>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</si>
  <si>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</si>
  <si>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</si>
  <si>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</si>
  <si>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</si>
  <si>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</si>
  <si>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</si>
  <si>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</si>
  <si>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</si>
  <si>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</si>
  <si>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</si>
  <si>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</si>
  <si>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</si>
  <si>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</si>
  <si>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</si>
  <si>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</si>
  <si>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</si>
  <si>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</si>
  <si>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</si>
  <si>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</si>
  <si>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</si>
  <si>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</si>
  <si>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</si>
  <si>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</si>
  <si>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</si>
  <si>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</si>
  <si>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</si>
  <si>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</si>
  <si>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</si>
  <si>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</si>
  <si>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</si>
  <si>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</si>
  <si>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</si>
  <si>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</si>
  <si>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</si>
  <si>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</si>
  <si>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</si>
  <si>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</si>
  <si>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</si>
  <si>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</si>
  <si>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</si>
  <si>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</si>
  <si>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</si>
  <si>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</si>
  <si>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</si>
  <si>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</si>
  <si>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</si>
  <si>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</si>
  <si>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</si>
  <si>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</si>
  <si>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</si>
  <si>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</si>
  <si>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</si>
  <si>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</si>
  <si>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</si>
  <si>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</si>
  <si>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</si>
  <si>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</si>
  <si>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</si>
  <si>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</si>
  <si>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</si>
  <si>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</si>
  <si>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</si>
  <si>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</si>
  <si>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</si>
  <si>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</si>
  <si>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</si>
  <si>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</si>
  <si>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</si>
  <si>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</si>
  <si>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</si>
  <si>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</si>
  <si>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</si>
  <si>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</si>
  <si>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</si>
  <si>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</si>
  <si>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</si>
  <si>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</si>
  <si>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</si>
  <si>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</si>
  <si>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</si>
  <si>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</si>
  <si>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</si>
  <si>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</si>
  <si>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</si>
  <si>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</si>
  <si>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</si>
  <si>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</si>
  <si>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</si>
  <si>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</si>
  <si>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</si>
  <si>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</si>
  <si>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</si>
  <si>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</si>
  <si>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</si>
  <si>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</si>
  <si>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</si>
  <si>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</si>
  <si>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</si>
  <si>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</si>
  <si>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</si>
  <si>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</si>
  <si>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</si>
  <si>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</si>
  <si>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</si>
  <si>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</si>
  <si>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</si>
  <si>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</si>
  <si>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</si>
  <si>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</si>
  <si>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</si>
  <si>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</si>
  <si>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</si>
  <si>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</si>
  <si>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</si>
  <si>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</si>
  <si>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</si>
  <si>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</si>
  <si>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</si>
  <si>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</si>
  <si>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</si>
  <si>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</si>
  <si>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</si>
  <si>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</si>
  <si>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</si>
  <si>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</si>
  <si>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</si>
  <si>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</si>
  <si>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</si>
  <si>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</si>
  <si>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</si>
  <si>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</si>
  <si>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</si>
  <si>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</si>
  <si>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</si>
  <si>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</si>
  <si>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</si>
  <si>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</si>
  <si>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</si>
  <si>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</si>
  <si>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</si>
  <si>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</si>
  <si>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</si>
  <si>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</si>
  <si>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</si>
  <si>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</si>
  <si>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</si>
  <si>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</si>
  <si>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</si>
  <si>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</si>
  <si>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</si>
  <si>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</si>
  <si>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</si>
  <si>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</si>
  <si>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</si>
  <si>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</si>
  <si>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</si>
  <si>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</si>
  <si>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</si>
  <si>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</si>
  <si>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</si>
  <si>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</si>
  <si>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</si>
  <si>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</si>
  <si>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</si>
  <si>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</si>
  <si>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</si>
  <si>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</si>
  <si>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</si>
  <si>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</si>
  <si>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</si>
  <si>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</si>
  <si>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</si>
  <si>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</si>
  <si>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</si>
  <si>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</si>
  <si>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</si>
  <si>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</si>
  <si>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</si>
  <si>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</si>
  <si>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</si>
  <si>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</si>
  <si>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</si>
  <si>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</si>
  <si>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</si>
  <si>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</si>
  <si>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</si>
  <si>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</si>
  <si>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</si>
  <si>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</si>
  <si>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</si>
  <si>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</si>
  <si>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</si>
  <si>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</si>
  <si>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</si>
  <si>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</si>
  <si>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</si>
  <si>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</si>
  <si>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</si>
  <si>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</si>
  <si>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</si>
  <si>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</si>
  <si>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</si>
  <si>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</si>
  <si>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</si>
  <si>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</si>
  <si>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</si>
  <si>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</si>
  <si>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</si>
  <si>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</si>
  <si>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</si>
  <si>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</si>
  <si>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</si>
  <si>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</si>
  <si>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</si>
  <si>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</si>
  <si>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</si>
  <si>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</si>
  <si>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</si>
  <si>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</si>
  <si>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</si>
  <si>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</si>
  <si>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</si>
  <si>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</si>
  <si>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</si>
  <si>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</si>
  <si>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</si>
  <si>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</si>
  <si>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</si>
  <si>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</si>
  <si>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</si>
  <si>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</si>
  <si>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</si>
  <si>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</si>
  <si>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</si>
  <si>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</si>
  <si>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</si>
  <si>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</si>
  <si>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</si>
  <si>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</si>
  <si>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</si>
  <si>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</si>
  <si>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</si>
  <si>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</si>
  <si>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</si>
  <si>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</si>
  <si>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</si>
  <si>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</si>
  <si>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</si>
  <si>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</si>
  <si>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</si>
  <si>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</si>
  <si>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</si>
  <si>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</si>
  <si>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</si>
  <si>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</si>
  <si>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</si>
  <si>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</si>
  <si>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</si>
  <si>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</si>
  <si>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</si>
  <si>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</si>
  <si>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</si>
  <si>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</si>
  <si>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</si>
  <si>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</si>
  <si>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</si>
  <si>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</si>
  <si>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</si>
  <si>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</si>
  <si>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</si>
  <si>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</si>
  <si>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</si>
  <si>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</si>
  <si>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</si>
  <si>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</si>
  <si>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</si>
  <si>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</si>
  <si>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</si>
  <si>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</si>
  <si>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</si>
  <si>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</si>
  <si>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</si>
  <si>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</si>
  <si>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</si>
  <si>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</si>
  <si>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</si>
  <si>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</si>
  <si>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</si>
  <si>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</si>
  <si>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</si>
  <si>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</si>
  <si>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</si>
  <si>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</si>
  <si>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</si>
  <si>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</si>
  <si>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</si>
  <si>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</si>
  <si>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</si>
  <si>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</si>
  <si>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</si>
  <si>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</si>
  <si>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</si>
  <si>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</si>
  <si>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</si>
  <si>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</si>
  <si>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</si>
  <si>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</si>
  <si>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</si>
  <si>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</si>
  <si>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</si>
  <si>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</si>
  <si>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</si>
  <si>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</si>
  <si>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</si>
  <si>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</si>
  <si>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</si>
  <si>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</si>
  <si>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</si>
  <si>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</si>
  <si>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</si>
  <si>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</si>
  <si>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</si>
  <si>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</si>
  <si>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</si>
  <si>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</si>
  <si>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</si>
  <si>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</si>
  <si>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</si>
  <si>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</si>
  <si>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</si>
  <si>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</si>
  <si>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</si>
  <si>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</si>
  <si>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</si>
  <si>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</si>
  <si>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</si>
  <si>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</si>
  <si>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</si>
  <si>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</si>
  <si>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</si>
  <si>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</si>
  <si>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</si>
  <si>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</si>
  <si>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</si>
  <si>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</si>
  <si>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</si>
  <si>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</si>
  <si>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</si>
  <si>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</si>
  <si>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</si>
  <si>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</si>
  <si>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</si>
  <si>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</si>
  <si>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</si>
  <si>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</si>
  <si>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</si>
  <si>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</si>
  <si>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</si>
  <si>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</si>
  <si>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</si>
  <si>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</si>
  <si>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</si>
  <si>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</si>
  <si>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</si>
  <si>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</si>
  <si>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</si>
  <si>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</si>
  <si>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</si>
  <si>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</si>
  <si>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</si>
  <si>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</si>
  <si>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</si>
  <si>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</si>
  <si>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</si>
  <si>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</si>
  <si>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</si>
  <si>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</si>
  <si>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</si>
  <si>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</si>
  <si>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</si>
  <si>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</si>
  <si>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</si>
  <si>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</si>
  <si>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</si>
  <si>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</si>
  <si>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</si>
  <si>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</si>
  <si>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</si>
  <si>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</si>
  <si>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</si>
  <si>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</si>
  <si>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</si>
  <si>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</si>
  <si>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</si>
  <si>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</si>
  <si>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</si>
  <si>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</si>
  <si>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</si>
  <si>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</si>
  <si>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</si>
  <si>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</si>
  <si>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</si>
  <si>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</si>
  <si>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</si>
  <si>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</si>
  <si>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</si>
  <si>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</si>
  <si>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</si>
  <si>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</si>
  <si>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</si>
  <si>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</si>
  <si>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</si>
  <si>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</si>
  <si>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</si>
  <si>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</si>
  <si>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</si>
  <si>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</si>
  <si>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</si>
  <si>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</si>
  <si>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</si>
  <si>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</si>
  <si>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</si>
  <si>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</si>
  <si>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</si>
  <si>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</si>
  <si>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</si>
  <si>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</si>
  <si>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</si>
  <si>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</si>
  <si>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</si>
  <si>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</si>
  <si>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</si>
  <si>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</si>
  <si>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</si>
  <si>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</si>
  <si>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</si>
  <si>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</si>
  <si>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</si>
  <si>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</si>
  <si>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</si>
  <si>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</si>
  <si>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</si>
  <si>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</si>
  <si>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</si>
  <si>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</si>
  <si>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</si>
  <si>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</si>
  <si>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</si>
  <si>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</si>
  <si>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</si>
  <si>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</si>
  <si>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</si>
  <si>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</si>
  <si>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</si>
  <si>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</si>
  <si>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</si>
  <si>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</si>
  <si>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</si>
  <si>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</si>
  <si>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</si>
  <si>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</si>
  <si>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</si>
  <si>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</si>
  <si>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</si>
  <si>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</si>
  <si>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</si>
  <si>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</si>
  <si>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</si>
  <si>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</si>
  <si>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</si>
  <si>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</si>
  <si>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</si>
  <si>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</si>
  <si>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</si>
  <si>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</si>
  <si>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</si>
  <si>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</si>
  <si>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</si>
  <si>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</si>
  <si>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</si>
  <si>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</si>
  <si>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</si>
  <si>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</si>
  <si>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</si>
  <si>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</si>
  <si>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</si>
  <si>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</si>
  <si>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</si>
  <si>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</si>
  <si>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</si>
  <si>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</si>
  <si>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</si>
  <si>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</si>
  <si>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</si>
  <si>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</si>
  <si>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</si>
  <si>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</si>
  <si>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</si>
  <si>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</si>
  <si>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</si>
  <si>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</si>
  <si>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</si>
  <si>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</si>
  <si>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</si>
  <si>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</si>
  <si>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</si>
  <si>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</si>
  <si>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</si>
  <si>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</si>
  <si>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</si>
  <si>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</si>
  <si>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</si>
  <si>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</si>
  <si>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</si>
  <si>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</si>
  <si>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</si>
  <si>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</si>
  <si>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</si>
  <si>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</si>
  <si>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</si>
  <si>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</si>
  <si>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</si>
  <si>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</si>
  <si>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</si>
  <si>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</si>
  <si>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</si>
  <si>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</si>
  <si>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</si>
  <si>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</si>
  <si>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</si>
  <si>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</si>
  <si>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</si>
  <si>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</si>
  <si>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</si>
  <si>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</si>
  <si>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</si>
  <si>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</si>
  <si>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</si>
  <si>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</si>
  <si>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</si>
  <si>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</si>
  <si>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</si>
  <si>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</si>
  <si>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</si>
  <si>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</si>
  <si>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</si>
  <si>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</si>
  <si>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</si>
  <si>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</si>
  <si>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</si>
  <si>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</si>
  <si>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</si>
  <si>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</si>
  <si>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</si>
  <si>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</si>
  <si>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</si>
  <si>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</si>
  <si>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</si>
  <si>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</si>
  <si>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</si>
  <si>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</si>
  <si>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</si>
  <si>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</si>
  <si>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</si>
  <si>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</si>
  <si>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</si>
  <si>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</si>
  <si>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</si>
  <si>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</si>
  <si>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</si>
  <si>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</si>
  <si>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</si>
  <si>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</si>
  <si>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</si>
  <si>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</si>
  <si>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</si>
  <si>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</si>
  <si>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</si>
  <si>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</si>
  <si>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</si>
  <si>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</si>
  <si>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</si>
  <si>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</si>
  <si>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</si>
  <si>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</si>
  <si>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</si>
  <si>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</si>
  <si>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</si>
  <si>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</si>
  <si>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</si>
  <si>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</si>
  <si>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</si>
  <si>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</si>
  <si>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</si>
  <si>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</si>
  <si>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</si>
  <si>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</si>
  <si>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</si>
  <si>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</si>
  <si>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</si>
  <si>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</si>
  <si>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</si>
  <si>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</si>
  <si>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</si>
  <si>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</si>
  <si>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</si>
  <si>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</si>
  <si>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</si>
  <si>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</si>
  <si>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</si>
  <si>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</si>
  <si>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</si>
  <si>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</si>
  <si>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</si>
  <si>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</si>
  <si>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</si>
  <si>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</si>
  <si>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</si>
  <si>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</si>
  <si>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</si>
  <si>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</si>
  <si>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</si>
  <si>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</si>
  <si>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</si>
  <si>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</si>
  <si>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</si>
  <si>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</si>
  <si>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</si>
  <si>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</si>
  <si>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</si>
  <si>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</si>
  <si>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</si>
  <si>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</si>
  <si>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</si>
  <si>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</si>
  <si>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</si>
  <si>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</si>
  <si>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</si>
  <si>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</si>
  <si>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</si>
  <si>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</si>
  <si>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</si>
  <si>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</si>
  <si>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</si>
  <si>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</si>
  <si>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</si>
  <si>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</si>
  <si>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</si>
  <si>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</si>
  <si>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</si>
  <si>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</si>
  <si>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</si>
  <si>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</si>
  <si>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</si>
  <si>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</si>
  <si>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</si>
  <si>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</si>
  <si>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</si>
  <si>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</si>
  <si>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</si>
  <si>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</si>
  <si>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</si>
  <si>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</si>
  <si>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</si>
  <si>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</si>
  <si>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</si>
  <si>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</si>
  <si>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</si>
  <si>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</si>
  <si>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</si>
  <si>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</si>
  <si>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</si>
  <si>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</si>
  <si>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</si>
  <si>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</si>
  <si>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</si>
  <si>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</si>
  <si>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</si>
  <si>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</si>
  <si>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</si>
  <si>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</si>
  <si>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</si>
  <si>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</si>
  <si>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</si>
  <si>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</si>
  <si>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</si>
  <si>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</si>
  <si>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</si>
  <si>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</si>
  <si>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</si>
  <si>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</si>
  <si>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</si>
  <si>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</si>
  <si>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</si>
  <si>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</si>
  <si>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</si>
  <si>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</si>
  <si>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</si>
  <si>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</si>
  <si>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</si>
  <si>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</si>
  <si>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</si>
  <si>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</si>
  <si>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</si>
  <si>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</si>
  <si>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</si>
  <si>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</si>
  <si>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</si>
  <si>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</si>
  <si>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</si>
  <si>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</si>
  <si>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</si>
  <si>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</si>
  <si>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</si>
  <si>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</si>
  <si>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</si>
  <si>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</si>
  <si>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</si>
  <si>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</si>
  <si>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</si>
  <si>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</si>
  <si>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</si>
  <si>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</si>
  <si>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</si>
  <si>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</si>
  <si>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</si>
  <si>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</si>
  <si>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</si>
  <si>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</si>
  <si>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</si>
  <si>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</si>
  <si>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</si>
  <si>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</si>
  <si>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</si>
  <si>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</si>
  <si>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</si>
  <si>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</si>
  <si>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</si>
  <si>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</si>
  <si>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</si>
  <si>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</si>
  <si>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</si>
  <si>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</si>
  <si>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</si>
  <si>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</si>
  <si>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</si>
  <si>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</si>
  <si>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</si>
  <si>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</si>
  <si>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</si>
  <si>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</si>
  <si>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</si>
  <si>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</si>
  <si>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</si>
  <si>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</si>
  <si>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</si>
  <si>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</si>
  <si>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</si>
  <si>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</si>
  <si>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</si>
  <si>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</si>
  <si>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</si>
  <si>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</si>
  <si>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</si>
  <si>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</si>
  <si>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</si>
  <si>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</si>
  <si>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</si>
  <si>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</si>
  <si>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</si>
  <si>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</si>
  <si>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</si>
  <si>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</si>
  <si>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</si>
  <si>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</si>
  <si>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</si>
  <si>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</si>
  <si>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</si>
  <si>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</si>
  <si>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</si>
  <si>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</si>
  <si>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</si>
  <si>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</si>
  <si>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</si>
  <si>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</si>
  <si>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</si>
  <si>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</si>
  <si>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</si>
  <si>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</si>
  <si>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</si>
  <si>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</si>
  <si>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</si>
  <si>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</si>
  <si>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</si>
  <si>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</si>
  <si>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</si>
  <si>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</si>
  <si>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</si>
  <si>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</si>
  <si>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</si>
  <si>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</si>
  <si>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</si>
  <si>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</si>
  <si>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</si>
  <si>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</si>
  <si>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</si>
  <si>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</si>
  <si>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</si>
  <si>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</si>
  <si>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</si>
  <si>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</si>
  <si>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</si>
  <si>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</si>
  <si>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</si>
  <si>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</si>
  <si>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</si>
  <si>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</si>
  <si>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</si>
  <si>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</si>
  <si>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</si>
  <si>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</si>
  <si>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</si>
  <si>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</si>
  <si>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</si>
  <si>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</si>
  <si>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</si>
  <si>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</si>
  <si>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</si>
  <si>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</si>
  <si>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</si>
  <si>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</si>
  <si>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</si>
  <si>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</si>
  <si>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</si>
  <si>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</si>
  <si>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</si>
  <si>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</si>
  <si>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</si>
  <si>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</si>
  <si>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</si>
  <si>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</si>
  <si>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</si>
  <si>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</si>
  <si>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</si>
  <si>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</si>
  <si>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</si>
  <si>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</si>
  <si>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</si>
  <si>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</si>
  <si>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</si>
  <si>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</si>
  <si>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</si>
  <si>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</si>
  <si>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</si>
  <si>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</si>
  <si>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</si>
  <si>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</si>
  <si>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</si>
  <si>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</si>
  <si>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</si>
  <si>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</si>
  <si>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</si>
  <si>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</si>
  <si>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</si>
  <si>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</si>
  <si>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</si>
  <si>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</si>
  <si>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</si>
  <si>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</si>
  <si>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</si>
  <si>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</si>
  <si>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</si>
  <si>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</si>
  <si>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</si>
  <si>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</si>
  <si>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</si>
  <si>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</si>
  <si>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</si>
  <si>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</si>
  <si>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</si>
  <si>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</si>
  <si>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</si>
  <si>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</si>
  <si>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</si>
  <si>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</si>
  <si>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</si>
  <si>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</si>
  <si>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</si>
  <si>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</si>
  <si>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</si>
  <si>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</si>
  <si>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</si>
  <si>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</si>
  <si>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</si>
  <si>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</si>
  <si>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</si>
  <si>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</si>
  <si>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</si>
  <si>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</si>
  <si>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</si>
  <si>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</si>
  <si>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</si>
  <si>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</si>
  <si>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</si>
  <si>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</si>
  <si>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</si>
  <si>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</si>
  <si>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</si>
  <si>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</si>
  <si>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</si>
  <si>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</si>
  <si>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</si>
  <si>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</si>
  <si>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</si>
  <si>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</si>
  <si>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</si>
  <si>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</si>
  <si>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</si>
  <si>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</si>
  <si>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</si>
  <si>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</si>
  <si>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</si>
  <si>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</si>
  <si>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</si>
  <si>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</si>
  <si>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</si>
  <si>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</si>
  <si>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</si>
  <si>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</si>
  <si>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</si>
  <si>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</si>
  <si>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</si>
  <si>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</si>
  <si>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</si>
  <si>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</si>
  <si>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</si>
  <si>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</si>
  <si>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</si>
  <si>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</si>
  <si>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</si>
  <si>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</si>
  <si>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</si>
  <si>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</si>
  <si>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</si>
  <si>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</si>
  <si>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</si>
  <si>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</si>
  <si>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</si>
  <si>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</si>
  <si>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</si>
  <si>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</si>
  <si>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</si>
  <si>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</si>
  <si>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</si>
  <si>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</si>
  <si>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</si>
  <si>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</si>
  <si>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</si>
  <si>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</si>
  <si>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</si>
  <si>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</si>
  <si>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</si>
  <si>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</si>
  <si>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</si>
  <si>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</si>
  <si>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</si>
  <si>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</si>
  <si>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</si>
  <si>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</si>
  <si>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</si>
  <si>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</si>
  <si>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</si>
  <si>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</si>
  <si>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</si>
  <si>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</si>
  <si>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</si>
  <si>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</si>
  <si>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</si>
  <si>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</si>
  <si>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</si>
  <si>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</si>
  <si>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</si>
  <si>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</si>
  <si>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</si>
  <si>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</si>
  <si>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</si>
  <si>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</si>
  <si>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</si>
  <si>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</si>
  <si>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</si>
  <si>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</si>
  <si>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</si>
  <si>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</si>
  <si>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</si>
  <si>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</si>
  <si>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</si>
  <si>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</si>
  <si>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</si>
  <si>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</si>
  <si>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</si>
  <si>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</si>
  <si>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</si>
  <si>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</si>
  <si>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</si>
  <si>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</si>
  <si>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</si>
  <si>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</si>
  <si>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</si>
  <si>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</si>
  <si>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</si>
  <si>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</si>
  <si>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</si>
  <si>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</si>
  <si>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</si>
  <si>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</si>
  <si>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</si>
  <si>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</si>
  <si>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</si>
  <si>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</si>
  <si>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</si>
  <si>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</si>
  <si>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</si>
  <si>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</si>
  <si>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</si>
  <si>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</si>
  <si>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</si>
  <si>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</si>
  <si>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</si>
  <si>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</si>
  <si>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</si>
  <si>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</si>
  <si>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</si>
  <si>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</si>
  <si>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</si>
  <si>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</si>
  <si>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</si>
  <si>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</si>
  <si>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</si>
  <si>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</si>
  <si>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</si>
  <si>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</si>
  <si>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</si>
  <si>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</si>
  <si>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</si>
  <si>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</si>
  <si>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</si>
  <si>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</si>
  <si>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</si>
  <si>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</si>
  <si>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</si>
  <si>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</si>
  <si>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</si>
  <si>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</si>
  <si>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</si>
  <si>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</si>
  <si>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</si>
  <si>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</si>
  <si>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</si>
  <si>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</si>
  <si>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</si>
  <si>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</si>
  <si>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</si>
  <si>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</si>
  <si>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</si>
  <si>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</si>
  <si>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</si>
  <si>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</si>
  <si>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</si>
  <si>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</si>
  <si>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</si>
  <si>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</si>
  <si>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</si>
  <si>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</si>
  <si>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</si>
  <si>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</si>
  <si>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</si>
  <si>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</si>
  <si>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</si>
  <si>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</si>
  <si>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</si>
  <si>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</si>
  <si>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</si>
  <si>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</si>
  <si>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</si>
  <si>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</si>
  <si>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</si>
  <si>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</si>
  <si>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</si>
  <si>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</si>
  <si>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</si>
  <si>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</si>
  <si>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</si>
  <si>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</si>
  <si>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</si>
  <si>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</si>
  <si>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</si>
  <si>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</si>
  <si>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</si>
  <si>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</si>
  <si>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</si>
  <si>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</si>
  <si>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</si>
  <si>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</si>
  <si>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</si>
  <si>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</si>
  <si>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</si>
  <si>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</si>
  <si>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</si>
  <si>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</si>
  <si>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</si>
  <si>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</si>
  <si>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</si>
  <si>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</si>
  <si>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</si>
  <si>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</si>
  <si>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</si>
  <si>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</si>
  <si>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</si>
  <si>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</si>
  <si>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</si>
  <si>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</si>
  <si>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</si>
  <si>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</si>
  <si>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</si>
  <si>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</si>
  <si>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</si>
  <si>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</si>
  <si>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</si>
  <si>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</si>
  <si>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</si>
  <si>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</si>
  <si>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</si>
  <si>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</si>
  <si>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</si>
  <si>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</si>
  <si>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</si>
  <si>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</si>
  <si>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</si>
  <si>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</si>
  <si>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</si>
  <si>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</si>
  <si>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</si>
  <si>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</si>
  <si>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</si>
  <si>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</si>
  <si>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</si>
  <si>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</si>
  <si>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</si>
  <si>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</si>
  <si>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</si>
  <si>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</si>
  <si>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</si>
  <si>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</si>
  <si>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</si>
  <si>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</si>
  <si>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</si>
  <si>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</si>
  <si>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</si>
  <si>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</si>
  <si>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</si>
  <si>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</si>
  <si>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</si>
  <si>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</si>
  <si>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</si>
  <si>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</si>
  <si>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</si>
  <si>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</si>
  <si>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</si>
  <si>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</si>
  <si>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</si>
  <si>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</si>
  <si>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</si>
  <si>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</si>
  <si>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</si>
  <si>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</si>
  <si>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</si>
  <si>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</si>
  <si>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</si>
  <si>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</si>
  <si>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</si>
  <si>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</si>
  <si>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</si>
  <si>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</si>
  <si>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</si>
  <si>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</si>
  <si>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</si>
  <si>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</si>
  <si>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</si>
  <si>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</si>
  <si>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</si>
  <si>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</si>
  <si>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</si>
  <si>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</si>
  <si>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</si>
  <si>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</si>
  <si>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</si>
  <si>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</si>
  <si>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</si>
  <si>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</si>
  <si>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</si>
  <si>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</si>
  <si>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</si>
  <si>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</si>
  <si>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</si>
  <si>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</si>
  <si>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</si>
  <si>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</si>
  <si>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</si>
  <si>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</si>
  <si>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</si>
  <si>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</si>
  <si>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</si>
  <si>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</si>
  <si>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</si>
  <si>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</si>
  <si>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</si>
  <si>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</si>
  <si>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</si>
  <si>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</si>
  <si>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</si>
  <si>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</si>
  <si>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</si>
  <si>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</si>
  <si>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</si>
  <si>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</si>
  <si>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</si>
  <si>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</si>
  <si>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</si>
  <si>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</si>
  <si>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</si>
  <si>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</si>
  <si>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</si>
  <si>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</si>
  <si>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</si>
  <si>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</si>
  <si>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</si>
  <si>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</si>
  <si>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</si>
  <si>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</si>
  <si>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</si>
  <si>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</si>
  <si>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</si>
  <si>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</si>
  <si>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</si>
  <si>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</si>
  <si>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</si>
  <si>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</si>
  <si>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</si>
  <si>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</si>
  <si>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</si>
  <si>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</si>
  <si>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</si>
  <si>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</si>
  <si>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</si>
  <si>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</si>
  <si>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</si>
  <si>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</si>
  <si>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</si>
  <si>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</si>
  <si>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</si>
  <si>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</si>
  <si>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</si>
  <si>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</si>
  <si>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</si>
  <si>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</si>
  <si>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</si>
  <si>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</si>
  <si>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</si>
  <si>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</si>
  <si>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</si>
  <si>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</si>
  <si>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</si>
  <si>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</si>
  <si>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</si>
  <si>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</si>
  <si>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</si>
  <si>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</si>
  <si>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</si>
  <si>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</si>
  <si>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</si>
  <si>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</si>
  <si>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</si>
  <si>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</si>
  <si>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</si>
  <si>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</si>
  <si>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</si>
  <si>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</si>
  <si>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</si>
  <si>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</si>
  <si>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</si>
  <si>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</si>
  <si>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</si>
  <si>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</si>
  <si>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</si>
  <si>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</si>
  <si>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</si>
  <si>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</si>
  <si>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</si>
  <si>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</si>
  <si>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</si>
  <si>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</si>
  <si>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</si>
  <si>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</si>
  <si>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</si>
  <si>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</si>
  <si>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</si>
  <si>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</si>
  <si>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</si>
  <si>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</si>
  <si>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</si>
  <si>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</si>
  <si>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</si>
  <si>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</si>
  <si>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</si>
  <si>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</si>
  <si>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</si>
  <si>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</si>
  <si>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</si>
  <si>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</si>
  <si>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</si>
  <si>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</si>
  <si>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</si>
  <si>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</si>
  <si>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</si>
  <si>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</si>
  <si>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</si>
  <si>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</si>
  <si>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</si>
  <si>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</si>
  <si>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</si>
  <si>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</si>
  <si>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</si>
  <si>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</si>
  <si>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</si>
  <si>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</si>
  <si>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</si>
  <si>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</si>
  <si>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</si>
  <si>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</si>
  <si>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</si>
  <si>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</si>
  <si>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</si>
  <si>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</si>
  <si>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</si>
  <si>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</si>
  <si>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</si>
  <si>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</si>
  <si>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</si>
  <si>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</si>
  <si>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</si>
  <si>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</si>
  <si>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</si>
  <si>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</si>
  <si>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</si>
  <si>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</si>
  <si>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</si>
  <si>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</si>
  <si>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</si>
  <si>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</si>
  <si>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</si>
  <si>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</si>
  <si>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</si>
  <si>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</si>
  <si>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</si>
  <si>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</si>
  <si>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</si>
  <si>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</si>
  <si>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</si>
  <si>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</si>
  <si>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</si>
  <si>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</si>
  <si>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</si>
  <si>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</si>
  <si>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</si>
  <si>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</si>
  <si>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</si>
  <si>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</si>
  <si>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</si>
  <si>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</si>
  <si>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</si>
  <si>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</si>
  <si>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</si>
  <si>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</si>
  <si>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</si>
  <si>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</si>
  <si>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</si>
  <si>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</si>
  <si>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</si>
  <si>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</si>
  <si>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</si>
  <si>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</si>
  <si>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</si>
  <si>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</si>
  <si>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</si>
  <si>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</si>
  <si>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</si>
  <si>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</si>
  <si>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</si>
  <si>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</si>
  <si>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</si>
  <si>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</si>
  <si>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</si>
  <si>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</si>
  <si>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</si>
  <si>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</si>
  <si>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</si>
  <si>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</si>
  <si>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</si>
  <si>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</si>
  <si>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</si>
  <si>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</si>
  <si>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</si>
  <si>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</si>
  <si>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</si>
  <si>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</si>
  <si>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</si>
  <si>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</si>
  <si>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</si>
  <si>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</si>
  <si>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</si>
  <si>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</si>
  <si>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</si>
  <si>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</si>
  <si>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</si>
  <si>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</si>
  <si>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</si>
  <si>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</si>
  <si>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</si>
  <si>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</si>
  <si>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</si>
  <si>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</si>
  <si>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</si>
  <si>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</si>
  <si>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</si>
  <si>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</si>
  <si>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</si>
  <si>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</si>
  <si>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</si>
  <si>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</si>
  <si>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</si>
  <si>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</si>
  <si>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</si>
  <si>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</si>
  <si>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</si>
  <si>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</si>
  <si>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</si>
  <si>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</si>
  <si>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</si>
  <si>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</si>
  <si>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</si>
  <si>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</si>
  <si>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</si>
  <si>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</si>
  <si>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</si>
  <si>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</si>
  <si>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</si>
  <si>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</si>
  <si>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</si>
  <si>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</si>
  <si>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</si>
  <si>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</si>
  <si>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</si>
  <si>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</si>
  <si>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</si>
  <si>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</si>
  <si>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</si>
  <si>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</si>
  <si>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</si>
  <si>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</si>
  <si>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</si>
  <si>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</si>
  <si>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</si>
  <si>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</si>
  <si>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</si>
  <si>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</si>
  <si>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</si>
  <si>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</si>
  <si>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</si>
  <si>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</si>
  <si>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</si>
  <si>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</si>
  <si>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</si>
  <si>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</si>
  <si>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</si>
  <si>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</si>
  <si>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</si>
  <si>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</si>
  <si>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</si>
  <si>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</si>
  <si>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</si>
  <si>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</si>
  <si>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</si>
  <si>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</si>
  <si>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</si>
  <si>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</si>
  <si>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</si>
  <si>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</si>
  <si>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</si>
  <si>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</si>
  <si>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</si>
  <si>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</si>
  <si>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</si>
  <si>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</si>
  <si>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</si>
  <si>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</si>
  <si>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</si>
  <si>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</si>
  <si>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</si>
  <si>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</si>
  <si>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</si>
  <si>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</si>
  <si>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</si>
  <si>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</si>
  <si>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</si>
  <si>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</si>
  <si>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</si>
  <si>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</si>
  <si>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</si>
  <si>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</si>
  <si>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</si>
  <si>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</si>
  <si>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</si>
  <si>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</si>
  <si>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</si>
  <si>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</si>
  <si>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</si>
  <si>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</si>
  <si>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</si>
  <si>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</si>
  <si>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</si>
  <si>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</si>
  <si>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</si>
  <si>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</si>
  <si>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</si>
  <si>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</si>
  <si>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</si>
  <si>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</si>
  <si>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</si>
  <si>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</si>
  <si>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</si>
  <si>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</si>
  <si>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</si>
  <si>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</si>
  <si>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</si>
  <si>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</si>
  <si>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</si>
  <si>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</si>
  <si>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</si>
  <si>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</si>
  <si>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</si>
  <si>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</si>
  <si>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</si>
  <si>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</si>
  <si>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</si>
  <si>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</si>
  <si>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</si>
  <si>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</si>
  <si>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</si>
  <si>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</si>
  <si>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</si>
  <si>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</si>
  <si>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</si>
  <si>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</si>
  <si>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</si>
  <si>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</si>
  <si>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</si>
  <si>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</si>
  <si>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</si>
  <si>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</si>
  <si>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</si>
  <si>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</si>
  <si>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</si>
  <si>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</si>
  <si>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</si>
  <si>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</si>
  <si>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</si>
  <si>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</si>
  <si>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</si>
  <si>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</si>
  <si>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</si>
  <si>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</si>
  <si>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</si>
  <si>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</si>
  <si>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</si>
  <si>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</si>
  <si>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</si>
  <si>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</si>
  <si>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</si>
  <si>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</si>
  <si>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</si>
  <si>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</si>
  <si>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</si>
  <si>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</si>
  <si>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</si>
  <si>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</si>
  <si>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</si>
  <si>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</si>
  <si>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</si>
  <si>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</si>
  <si>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</si>
  <si>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</si>
  <si>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</si>
  <si>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</si>
  <si>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</si>
  <si>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</si>
  <si>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</si>
  <si>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</si>
  <si>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</si>
  <si>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</si>
  <si>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</si>
  <si>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</si>
  <si>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</si>
  <si>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</si>
  <si>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</si>
  <si>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</si>
  <si>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</si>
  <si>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</si>
  <si>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</si>
  <si>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</si>
  <si>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</si>
  <si>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</si>
  <si>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</si>
  <si>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</si>
  <si>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</si>
  <si>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</si>
  <si>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</si>
  <si>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</si>
  <si>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</si>
  <si>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</si>
  <si>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</si>
  <si>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</si>
  <si>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</si>
  <si>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</si>
  <si>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</si>
  <si>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</si>
  <si>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</si>
  <si>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</si>
  <si>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</si>
  <si>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</si>
  <si>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</si>
  <si>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</si>
  <si>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</si>
  <si>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</si>
  <si>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</si>
  <si>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</si>
  <si>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</si>
  <si>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</si>
  <si>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</si>
  <si>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</si>
  <si>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</si>
  <si>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</si>
  <si>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</si>
  <si>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</si>
  <si>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</si>
  <si>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</si>
  <si>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</si>
  <si>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</si>
  <si>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</si>
  <si>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</si>
  <si>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</si>
  <si>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</si>
  <si>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</si>
  <si>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</si>
  <si>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</si>
  <si>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</si>
  <si>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</si>
  <si>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</si>
  <si>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</si>
  <si>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</si>
  <si>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</si>
  <si>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</si>
  <si>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</si>
  <si>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</si>
  <si>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</si>
  <si>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</si>
  <si>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</si>
  <si>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</si>
  <si>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</si>
  <si>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</si>
  <si>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</si>
  <si>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</si>
  <si>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</si>
  <si>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</si>
  <si>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</si>
  <si>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</si>
  <si>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</si>
  <si>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</si>
  <si>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</si>
  <si>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</si>
  <si>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</si>
  <si>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</si>
  <si>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</si>
  <si>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</si>
  <si>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</si>
  <si>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</si>
  <si>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</si>
  <si>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</si>
  <si>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</si>
  <si>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</si>
  <si>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</si>
  <si>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</si>
  <si>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</si>
  <si>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</si>
  <si>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</si>
  <si>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</si>
  <si>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</si>
  <si>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</si>
  <si>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</si>
  <si>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</si>
  <si>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</si>
  <si>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</si>
  <si>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</si>
  <si>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</si>
  <si>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</si>
  <si>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</si>
  <si>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</si>
  <si>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</si>
  <si>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</si>
  <si>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</si>
  <si>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</si>
  <si>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</si>
  <si>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</si>
  <si>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</si>
  <si>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</si>
  <si>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</si>
  <si>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</si>
  <si>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</si>
  <si>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</si>
  <si>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</si>
  <si>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</si>
  <si>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</si>
  <si>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</si>
  <si>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</si>
  <si>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</si>
  <si>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</si>
  <si>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</si>
  <si>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</si>
  <si>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</si>
  <si>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</si>
  <si>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</si>
  <si>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</si>
  <si>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</si>
  <si>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</si>
  <si>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</si>
  <si>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</si>
  <si>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</si>
  <si>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</si>
  <si>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</si>
  <si>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</si>
  <si>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</si>
  <si>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</si>
  <si>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</si>
  <si>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</si>
  <si>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</si>
  <si>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</si>
  <si>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</si>
  <si>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</si>
  <si>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</si>
  <si>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</si>
  <si>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</si>
  <si>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</si>
  <si>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</si>
  <si>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</si>
  <si>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</si>
  <si>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</si>
  <si>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</si>
  <si>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</si>
  <si>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</si>
  <si>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</si>
  <si>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</si>
  <si>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</si>
  <si>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</si>
  <si>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</si>
  <si>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</si>
  <si>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</si>
  <si>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</si>
  <si>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</si>
  <si>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</si>
  <si>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</si>
  <si>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</si>
  <si>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</si>
  <si>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</si>
  <si>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</si>
  <si>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</si>
  <si>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</si>
  <si>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</si>
  <si>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</si>
  <si>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</si>
  <si>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</si>
  <si>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</si>
  <si>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</si>
  <si>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</si>
  <si>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</si>
  <si>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</si>
  <si>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</si>
  <si>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</si>
  <si>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</si>
  <si>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</si>
  <si>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</si>
  <si>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</si>
  <si>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</si>
  <si>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</si>
  <si>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</si>
  <si>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</si>
  <si>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</si>
  <si>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</si>
  <si>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</si>
  <si>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</si>
  <si>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</si>
  <si>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</si>
  <si>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</si>
  <si>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</si>
  <si>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</si>
  <si>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</si>
  <si>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</si>
  <si>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</si>
  <si>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</si>
  <si>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</si>
  <si>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</si>
  <si>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</si>
  <si>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</si>
  <si>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</si>
  <si>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</si>
  <si>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</si>
  <si>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</si>
  <si>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</si>
  <si>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</si>
  <si>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</si>
  <si>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</si>
  <si>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</si>
  <si>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</si>
  <si>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</si>
  <si>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</si>
  <si>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</si>
  <si>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</si>
  <si>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</si>
  <si>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</si>
  <si>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</si>
  <si>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</si>
  <si>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</si>
  <si>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</si>
  <si>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</si>
  <si>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</si>
  <si>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</si>
  <si>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</si>
  <si>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</si>
  <si>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</si>
  <si>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</si>
  <si>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</si>
  <si>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</si>
  <si>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</si>
  <si>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</si>
  <si>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</si>
  <si>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</si>
  <si>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</si>
  <si>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</si>
  <si>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</si>
  <si>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</si>
  <si>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</si>
  <si>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</si>
  <si>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</si>
  <si>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</si>
  <si>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</si>
  <si>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</si>
  <si>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</si>
  <si>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</si>
  <si>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</si>
  <si>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</si>
  <si>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</si>
  <si>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</si>
  <si>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</si>
  <si>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</si>
  <si>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</si>
  <si>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</si>
  <si>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</si>
  <si>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</si>
  <si>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</si>
  <si>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</si>
  <si>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</si>
  <si>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</si>
  <si>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</si>
  <si>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</si>
  <si>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</si>
  <si>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</si>
  <si>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</si>
  <si>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</si>
  <si>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</si>
  <si>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</si>
  <si>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</si>
  <si>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</si>
  <si>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</si>
  <si>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</si>
  <si>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</si>
  <si>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</si>
  <si>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</si>
  <si>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</si>
  <si>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</si>
  <si>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</si>
  <si>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</si>
  <si>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</si>
  <si>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</si>
  <si>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</si>
  <si>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</si>
  <si>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</si>
  <si>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</si>
  <si>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</si>
  <si>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</si>
  <si>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</si>
  <si>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</si>
  <si>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</si>
  <si>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</si>
  <si>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</si>
  <si>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</si>
  <si>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</si>
  <si>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</si>
  <si>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</si>
  <si>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</si>
  <si>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</si>
  <si>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</si>
  <si>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</si>
  <si>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</si>
  <si>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</si>
  <si>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</si>
  <si>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</si>
  <si>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</si>
  <si>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</si>
  <si>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</si>
  <si>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</si>
  <si>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</si>
  <si>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</si>
  <si>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</si>
  <si>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</si>
  <si>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</si>
  <si>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</si>
  <si>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</si>
  <si>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</si>
  <si>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</si>
  <si>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</si>
  <si>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</si>
  <si>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</si>
  <si>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</si>
  <si>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</si>
  <si>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</si>
  <si>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</si>
  <si>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</si>
  <si>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</si>
  <si>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</si>
  <si>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</si>
  <si>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</si>
  <si>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</si>
  <si>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</si>
  <si>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</si>
  <si>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</si>
  <si>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</si>
  <si>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</si>
  <si>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</si>
  <si>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</si>
  <si>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</si>
  <si>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</si>
  <si>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</si>
  <si>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</si>
  <si>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</si>
  <si>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</si>
  <si>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</si>
  <si>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</si>
  <si>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</si>
  <si>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</si>
  <si>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</si>
  <si>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</si>
  <si>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</si>
  <si>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</si>
  <si>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</si>
  <si>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</si>
  <si>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</si>
  <si>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</si>
  <si>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</si>
  <si>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</si>
  <si>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</si>
  <si>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</si>
  <si>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</si>
  <si>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</si>
  <si>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</si>
  <si>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</si>
  <si>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</si>
  <si>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</si>
  <si>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</si>
  <si>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</si>
  <si>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</si>
  <si>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</si>
  <si>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</si>
  <si>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</si>
  <si>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</si>
  <si>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</si>
  <si>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</si>
  <si>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</si>
  <si>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</si>
  <si>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</si>
  <si>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</si>
  <si>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</si>
  <si>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</si>
  <si>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</si>
  <si>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</si>
  <si>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</si>
  <si>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</si>
  <si>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</si>
  <si>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</si>
  <si>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</si>
  <si>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</si>
  <si>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</si>
  <si>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</si>
  <si>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</si>
  <si>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</si>
  <si>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</si>
  <si>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</si>
  <si>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</si>
  <si>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</si>
  <si>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</si>
  <si>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</si>
  <si>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</si>
  <si>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</si>
  <si>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</si>
  <si>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</si>
  <si>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</si>
  <si>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</si>
  <si>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</si>
  <si>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</si>
  <si>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</si>
  <si>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</si>
  <si>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</si>
  <si>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</si>
  <si>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</si>
  <si>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</si>
  <si>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</si>
  <si>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</si>
  <si>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</si>
  <si>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</si>
  <si>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</si>
  <si>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</si>
  <si>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</si>
  <si>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</si>
  <si>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</si>
  <si>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</si>
  <si>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</si>
  <si>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</si>
  <si>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</si>
  <si>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</si>
  <si>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</si>
  <si>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</si>
  <si>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</si>
  <si>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</si>
  <si>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</si>
  <si>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</si>
  <si>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</si>
  <si>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</si>
  <si>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</si>
  <si>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</si>
  <si>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</si>
  <si>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</si>
  <si>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</si>
  <si>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</si>
  <si>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</si>
  <si>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</si>
  <si>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</si>
  <si>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</si>
  <si>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</si>
  <si>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</si>
  <si>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</si>
  <si>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</si>
  <si>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</si>
  <si>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</si>
  <si>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</si>
  <si>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</si>
  <si>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</si>
  <si>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</si>
  <si>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</si>
  <si>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</si>
  <si>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</si>
  <si>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</si>
  <si>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</si>
  <si>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</si>
  <si>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</si>
  <si>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</si>
  <si>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</si>
  <si>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</si>
  <si>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</si>
  <si>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</si>
  <si>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</si>
  <si>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</si>
  <si>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</si>
  <si>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</si>
  <si>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</si>
  <si>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</si>
  <si>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</si>
  <si>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</si>
  <si>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</si>
  <si>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</si>
  <si>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</si>
  <si>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</si>
  <si>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</si>
  <si>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</si>
  <si>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</si>
  <si>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</si>
  <si>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</si>
  <si>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</si>
  <si>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</si>
  <si>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</si>
  <si>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</si>
  <si>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</si>
  <si>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</si>
  <si>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</si>
  <si>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</si>
  <si>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</si>
  <si>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</si>
  <si>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</si>
  <si>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</si>
  <si>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</si>
  <si>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</si>
  <si>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</si>
  <si>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</si>
  <si>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</si>
  <si>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</si>
  <si>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</si>
  <si>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</si>
  <si>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</si>
  <si>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</si>
  <si>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</si>
  <si>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</si>
  <si>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</si>
  <si>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</si>
  <si>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</si>
  <si>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</si>
  <si>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</si>
  <si>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</si>
  <si>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</si>
  <si>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</si>
  <si>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</si>
  <si>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</si>
  <si>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</si>
  <si>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</si>
  <si>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</si>
  <si>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</si>
  <si>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</si>
  <si>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</si>
  <si>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</si>
  <si>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</si>
  <si>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</si>
  <si>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</si>
  <si>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</si>
  <si>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</si>
  <si>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</si>
  <si>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</si>
  <si>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</si>
  <si>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</si>
  <si>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</si>
  <si>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</si>
  <si>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</si>
  <si>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</si>
  <si>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</si>
  <si>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</si>
  <si>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</si>
  <si>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</si>
  <si>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</si>
  <si>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</si>
  <si>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</si>
  <si>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</si>
  <si>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</si>
  <si>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</si>
  <si>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</si>
  <si>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</si>
  <si>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</si>
  <si>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</si>
  <si>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</si>
  <si>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</si>
  <si>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</si>
  <si>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</si>
  <si>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</si>
  <si>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</si>
  <si>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</si>
  <si>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</si>
  <si>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</si>
  <si>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</si>
  <si>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</si>
  <si>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</si>
  <si>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</si>
  <si>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</si>
  <si>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</si>
  <si>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</si>
  <si>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</si>
  <si>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</si>
  <si>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</si>
  <si>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</si>
  <si>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</si>
  <si>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</si>
  <si>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</si>
  <si>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</si>
  <si>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</si>
  <si>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</si>
  <si>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</si>
  <si>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</si>
  <si>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</si>
  <si>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</si>
  <si>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</si>
  <si>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</si>
  <si>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</si>
  <si>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</si>
  <si>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</si>
  <si>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</si>
  <si>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</si>
  <si>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</si>
  <si>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</si>
  <si>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</si>
  <si>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</si>
  <si>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</si>
  <si>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</si>
  <si>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</si>
  <si>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</si>
  <si>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</si>
  <si>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</si>
  <si>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</si>
  <si>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</si>
  <si>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</si>
  <si>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</si>
  <si>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</si>
  <si>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</si>
  <si>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</si>
  <si>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</si>
  <si>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</si>
  <si>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</si>
  <si>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</si>
  <si>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</si>
  <si>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</si>
  <si>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</si>
  <si>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</si>
  <si>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</si>
  <si>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</si>
  <si>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</si>
  <si>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</si>
  <si>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</si>
  <si>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</si>
  <si>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</si>
  <si>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</si>
  <si>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</si>
  <si>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</si>
  <si>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</si>
  <si>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</si>
  <si>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</si>
  <si>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</si>
  <si>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</si>
  <si>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</si>
  <si>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</si>
  <si>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</si>
  <si>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</si>
  <si>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</si>
  <si>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</si>
  <si>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</si>
  <si>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</si>
  <si>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</si>
  <si>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</si>
  <si>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</si>
  <si>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</si>
  <si>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</si>
  <si>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</si>
  <si>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</si>
  <si>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</si>
  <si>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</si>
  <si>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</si>
  <si>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</si>
  <si>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</si>
  <si>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</si>
  <si>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</si>
  <si>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</si>
  <si>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</si>
  <si>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</si>
  <si>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</si>
  <si>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</si>
  <si>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</si>
  <si>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</si>
  <si>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</si>
  <si>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</si>
  <si>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</si>
  <si>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</si>
  <si>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</si>
  <si>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</si>
  <si>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</si>
  <si>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</si>
  <si>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</si>
  <si>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</si>
  <si>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</si>
  <si>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</si>
  <si>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</si>
  <si>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</si>
  <si>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</si>
  <si>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</si>
  <si>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</si>
  <si>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</si>
  <si>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</si>
  <si>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</si>
  <si>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</si>
  <si>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</si>
  <si>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</si>
  <si>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</si>
  <si>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</si>
  <si>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</si>
  <si>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</si>
  <si>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</si>
  <si>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</si>
  <si>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</si>
  <si>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</si>
  <si>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</si>
  <si>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</si>
  <si>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</si>
  <si>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</si>
  <si>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</si>
  <si>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</si>
  <si>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</si>
  <si>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</si>
  <si>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</si>
  <si>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</si>
  <si>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</si>
  <si>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</si>
  <si>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</si>
  <si>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</si>
  <si>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</si>
  <si>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</si>
  <si>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</si>
  <si>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</si>
  <si>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</si>
  <si>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</si>
  <si>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</si>
  <si>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</si>
  <si>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</si>
  <si>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</si>
  <si>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</si>
  <si>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</si>
  <si>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</si>
  <si>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</si>
  <si>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</si>
  <si>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</si>
  <si>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</si>
  <si>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</si>
  <si>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</si>
  <si>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</si>
  <si>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</si>
  <si>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</si>
  <si>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</si>
  <si>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</si>
  <si>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</si>
  <si>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</si>
  <si>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</si>
  <si>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</si>
  <si>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</si>
  <si>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</si>
  <si>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</si>
  <si>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</si>
  <si>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</si>
  <si>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</si>
  <si>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</si>
  <si>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</si>
  <si>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</si>
  <si>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</si>
  <si>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</si>
  <si>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</si>
  <si>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</si>
  <si>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</si>
  <si>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</si>
  <si>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</si>
  <si>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</si>
  <si>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</si>
  <si>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</si>
  <si>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</si>
  <si>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</si>
  <si>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</si>
  <si>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</si>
  <si>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</si>
  <si>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</si>
  <si>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</si>
  <si>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</si>
  <si>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</si>
  <si>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</si>
  <si>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</si>
  <si>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</si>
  <si>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</si>
  <si>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</si>
  <si>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</si>
  <si>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</si>
  <si>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</si>
  <si>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</si>
  <si>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</si>
  <si>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</si>
  <si>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</si>
  <si>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</si>
  <si>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</si>
  <si>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</si>
  <si>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</si>
  <si>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</si>
  <si>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</si>
  <si>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</si>
  <si>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</si>
  <si>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</si>
  <si>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</si>
  <si>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</si>
  <si>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</si>
  <si>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</si>
  <si>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</si>
  <si>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</si>
  <si>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</si>
  <si>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</si>
  <si>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</si>
  <si>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</si>
  <si>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</si>
  <si>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</si>
  <si>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</si>
  <si>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</si>
  <si>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</si>
  <si>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</si>
  <si>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</si>
  <si>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</si>
  <si>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</si>
  <si>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</si>
  <si>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</si>
  <si>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</si>
  <si>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</si>
  <si>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</si>
  <si>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</si>
  <si>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</si>
  <si>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</si>
  <si>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</si>
  <si>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</si>
  <si>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</si>
  <si>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</si>
  <si>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</si>
  <si>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</si>
  <si>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</si>
  <si>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</si>
  <si>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</si>
  <si>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</si>
  <si>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</si>
  <si>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</si>
  <si>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</si>
  <si>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</si>
  <si>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</si>
  <si>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</si>
  <si>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</si>
  <si>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</si>
  <si>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</si>
  <si>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</si>
  <si>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</si>
  <si>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</si>
  <si>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</si>
  <si>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</si>
  <si>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</si>
  <si>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</si>
  <si>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</si>
  <si>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</si>
  <si>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</si>
  <si>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</si>
  <si>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</si>
  <si>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</si>
  <si>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</si>
  <si>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</si>
  <si>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</si>
  <si>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</si>
  <si>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</si>
  <si>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</si>
  <si>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</si>
  <si>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</si>
  <si>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</si>
  <si>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</si>
  <si>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</si>
  <si>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</si>
  <si>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</si>
  <si>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</si>
  <si>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</si>
  <si>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</si>
  <si>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</si>
  <si>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</si>
  <si>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</si>
  <si>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</si>
  <si>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</si>
  <si>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</si>
  <si>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</si>
  <si>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</si>
  <si>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</si>
  <si>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</si>
  <si>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</si>
  <si>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</si>
  <si>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</si>
  <si>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</si>
  <si>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</si>
  <si>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</si>
  <si>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</si>
  <si>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</si>
  <si>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</si>
  <si>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</si>
  <si>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</si>
  <si>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</si>
  <si>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</si>
  <si>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</si>
  <si>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</si>
  <si>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</si>
  <si>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</si>
  <si>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</si>
  <si>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</si>
  <si>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</si>
  <si>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</si>
  <si>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</si>
  <si>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</si>
  <si>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</si>
  <si>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</si>
  <si>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</si>
  <si>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</si>
  <si>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</si>
  <si>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</si>
  <si>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</si>
  <si>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</si>
  <si>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</si>
  <si>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</si>
  <si>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</si>
  <si>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</si>
  <si>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</si>
  <si>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</si>
  <si>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</si>
  <si>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</si>
  <si>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</si>
  <si>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</si>
  <si>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</si>
  <si>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</si>
  <si>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</si>
  <si>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</si>
  <si>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</si>
  <si>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</si>
  <si>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</si>
  <si>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</si>
  <si>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</si>
  <si>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</si>
  <si>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</si>
  <si>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</si>
  <si>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</si>
  <si>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</si>
  <si>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</si>
  <si>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</si>
  <si>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</si>
  <si>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</si>
  <si>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</si>
  <si>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</si>
  <si>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</si>
  <si>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</si>
  <si>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</si>
  <si>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</si>
  <si>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</si>
  <si>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</si>
  <si>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</si>
  <si>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</si>
  <si>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</si>
  <si>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</si>
  <si>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</si>
  <si>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</si>
  <si>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</si>
  <si>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</si>
  <si>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</si>
  <si>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</si>
  <si>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</si>
  <si>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</si>
  <si>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</si>
  <si>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</si>
  <si>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</si>
  <si>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</si>
  <si>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</si>
  <si>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</si>
  <si>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</si>
  <si>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</si>
  <si>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</si>
  <si>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</si>
  <si>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</si>
  <si>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</si>
  <si>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</si>
  <si>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</si>
  <si>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</si>
  <si>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</si>
  <si>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</si>
  <si>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</si>
  <si>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</si>
  <si>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</si>
  <si>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</si>
  <si>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</si>
  <si>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</si>
  <si>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</si>
  <si>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</si>
  <si>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</si>
  <si>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</si>
  <si>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</si>
  <si>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</si>
  <si>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</si>
  <si>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</si>
  <si>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</si>
  <si>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</si>
  <si>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</si>
  <si>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</si>
  <si>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</si>
  <si>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</si>
  <si>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</si>
  <si>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</si>
  <si>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</si>
  <si>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</si>
  <si>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</si>
  <si>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</si>
  <si>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</si>
  <si>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</si>
  <si>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</si>
  <si>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</si>
  <si>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</si>
  <si>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</si>
  <si>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</si>
  <si>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</si>
  <si>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</si>
  <si>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</si>
  <si>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</si>
  <si>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</si>
  <si>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</si>
  <si>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</si>
  <si>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</si>
  <si>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</si>
  <si>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</si>
  <si>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</si>
  <si>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</si>
  <si>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</si>
  <si>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</si>
  <si>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</si>
  <si>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</si>
  <si>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</si>
  <si>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</si>
  <si>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</si>
  <si>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</si>
  <si>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</si>
  <si>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</si>
  <si>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</si>
  <si>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</si>
  <si>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</si>
  <si>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</si>
  <si>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</si>
  <si>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</si>
  <si>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</si>
  <si>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</si>
  <si>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</si>
  <si>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</si>
  <si>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</si>
  <si>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</si>
  <si>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</si>
  <si>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</si>
  <si>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</si>
  <si>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</si>
  <si>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</si>
  <si>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</si>
  <si>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</si>
  <si>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</si>
  <si>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</si>
  <si>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</si>
  <si>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</si>
  <si>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</si>
  <si>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</si>
  <si>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</si>
  <si>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</si>
  <si>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</si>
  <si>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</si>
  <si>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</si>
  <si>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</si>
  <si>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</si>
  <si>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</si>
  <si>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</si>
  <si>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</si>
  <si>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</si>
  <si>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</si>
  <si>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</si>
  <si>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</si>
  <si>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</si>
  <si>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</si>
  <si>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</si>
  <si>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</si>
  <si>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</si>
  <si>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</si>
  <si>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</si>
  <si>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</si>
  <si>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</si>
  <si>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</si>
  <si>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</si>
  <si>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</si>
  <si>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</si>
  <si>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</si>
  <si>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</si>
  <si>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</si>
  <si>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</si>
  <si>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</si>
  <si>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</si>
  <si>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</si>
  <si>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</si>
  <si>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</si>
  <si>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</si>
  <si>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</si>
  <si>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</si>
  <si>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</si>
  <si>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</si>
  <si>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</si>
  <si>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</si>
  <si>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</si>
  <si>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</si>
  <si>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</si>
  <si>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</si>
  <si>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</si>
  <si>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</si>
  <si>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</si>
  <si>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</si>
  <si>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</si>
  <si>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</si>
  <si>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</si>
  <si>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</si>
  <si>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</si>
  <si>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</si>
  <si>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</si>
  <si>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</si>
  <si>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</si>
  <si>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</si>
  <si>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</si>
  <si>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</si>
  <si>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</si>
  <si>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</si>
  <si>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</si>
  <si>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</si>
  <si>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</si>
  <si>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</si>
  <si>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</si>
  <si>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</si>
  <si>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</si>
  <si>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</si>
  <si>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</si>
  <si>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</si>
  <si>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</si>
  <si>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</si>
  <si>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</si>
  <si>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</si>
  <si>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</si>
  <si>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</si>
  <si>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</si>
  <si>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</si>
  <si>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</si>
  <si>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</si>
  <si>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</si>
  <si>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</si>
  <si>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</si>
  <si>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</si>
  <si>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</si>
  <si>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</si>
  <si>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</si>
  <si>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</si>
  <si>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</si>
  <si>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</si>
  <si>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</si>
  <si>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</si>
  <si>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</si>
  <si>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</si>
  <si>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</si>
  <si>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</si>
  <si>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</si>
  <si>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</si>
  <si>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</si>
  <si>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</si>
  <si>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</si>
  <si>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</si>
  <si>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</si>
  <si>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</si>
  <si>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</si>
  <si>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</si>
  <si>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</si>
  <si>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</si>
  <si>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</si>
  <si>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</si>
  <si>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</si>
  <si>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</si>
  <si>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</si>
  <si>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</si>
  <si>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</si>
  <si>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</si>
  <si>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</si>
  <si>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</si>
  <si>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</si>
  <si>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</si>
  <si>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</si>
  <si>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</si>
  <si>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</si>
  <si>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</si>
  <si>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</si>
  <si>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</si>
  <si>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</si>
  <si>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</si>
  <si>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</si>
  <si>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</si>
  <si>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</si>
  <si>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</si>
  <si>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</si>
  <si>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</si>
  <si>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</si>
  <si>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</si>
  <si>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</si>
  <si>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</si>
  <si>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</si>
  <si>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</si>
  <si>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</si>
  <si>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</si>
  <si>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</si>
  <si>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</si>
  <si>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</si>
  <si>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</si>
  <si>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</si>
  <si>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</si>
  <si>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</si>
  <si>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</si>
  <si>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</si>
  <si>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</si>
  <si>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</si>
  <si>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</si>
  <si>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</si>
  <si>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</si>
  <si>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</si>
  <si>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</si>
  <si>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</si>
  <si>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</si>
  <si>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</si>
  <si>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</si>
  <si>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</si>
  <si>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</si>
  <si>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</si>
  <si>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</si>
  <si>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</si>
  <si>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</si>
  <si>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</si>
  <si>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</si>
  <si>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</si>
  <si>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</si>
  <si>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</si>
  <si>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</si>
  <si>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</si>
  <si>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</si>
  <si>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</si>
  <si>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</si>
  <si>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</si>
  <si>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</si>
  <si>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</si>
  <si>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</si>
  <si>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</si>
  <si>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</si>
  <si>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</si>
  <si>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</si>
  <si>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</si>
  <si>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</si>
  <si>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</si>
  <si>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</si>
  <si>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</si>
  <si>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</si>
  <si>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</si>
  <si>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</si>
  <si>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</si>
  <si>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</si>
  <si>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</si>
  <si>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</si>
  <si>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</si>
  <si>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</si>
  <si>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</si>
  <si>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</si>
  <si>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</si>
  <si>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</si>
  <si>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</si>
  <si>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</si>
  <si>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</si>
  <si>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</si>
  <si>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</si>
  <si>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</si>
  <si>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</si>
  <si>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</si>
  <si>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</si>
  <si>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</si>
  <si>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</si>
  <si>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</si>
  <si>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</si>
  <si>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</si>
  <si>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</si>
  <si>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</si>
  <si>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</si>
  <si>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</si>
  <si>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</si>
  <si>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</si>
  <si>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</si>
  <si>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</si>
  <si>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</si>
  <si>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</si>
  <si>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</si>
  <si>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</si>
  <si>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</si>
  <si>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</si>
  <si>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</si>
  <si>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</si>
  <si>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</si>
  <si>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</si>
  <si>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</si>
  <si>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</si>
  <si>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</si>
  <si>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</si>
  <si>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</si>
  <si>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</si>
  <si>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</si>
  <si>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</si>
  <si>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</si>
  <si>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</si>
  <si>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</si>
  <si>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</si>
  <si>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</si>
  <si>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</si>
  <si>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</si>
  <si>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</si>
  <si>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</si>
  <si>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</si>
  <si>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</si>
  <si>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</si>
  <si>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</si>
  <si>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</si>
  <si>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</si>
  <si>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</si>
  <si>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</si>
  <si>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</si>
  <si>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</si>
  <si>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</si>
  <si>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</si>
  <si>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</si>
  <si>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</si>
  <si>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</si>
  <si>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</si>
  <si>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</si>
  <si>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</si>
  <si>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</si>
  <si>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</si>
  <si>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</si>
  <si>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</si>
  <si>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</si>
  <si>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</si>
  <si>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</si>
  <si>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</si>
  <si>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</si>
  <si>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</si>
  <si>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</si>
  <si>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</si>
  <si>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</si>
  <si>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</si>
  <si>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</si>
  <si>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</si>
  <si>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</si>
  <si>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</si>
  <si>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</si>
  <si>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</si>
  <si>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</si>
  <si>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</si>
  <si>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</si>
  <si>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</si>
  <si>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</si>
  <si>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</si>
  <si>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</si>
  <si>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</si>
  <si>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</si>
  <si>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</si>
  <si>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</si>
  <si>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</si>
  <si>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</si>
  <si>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</si>
  <si>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</si>
  <si>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</si>
  <si>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</si>
  <si>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</si>
  <si>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</si>
  <si>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</si>
  <si>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</si>
  <si>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</si>
  <si>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</si>
  <si>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</si>
  <si>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</si>
  <si>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</si>
  <si>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</si>
  <si>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</si>
  <si>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</si>
  <si>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</si>
  <si>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</si>
  <si>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</si>
  <si>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</si>
  <si>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</si>
  <si>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</si>
  <si>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</si>
  <si>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</si>
  <si>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</si>
  <si>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</si>
  <si>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</si>
  <si>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</si>
  <si>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</si>
  <si>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</si>
  <si>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</si>
  <si>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</si>
  <si>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</si>
  <si>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</si>
  <si>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</si>
  <si>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</si>
  <si>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</si>
  <si>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</si>
  <si>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</si>
  <si>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</si>
  <si>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</si>
  <si>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</si>
  <si>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</si>
  <si>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</si>
  <si>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</si>
  <si>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</si>
  <si>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</si>
  <si>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</si>
  <si>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</si>
  <si>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</si>
  <si>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</si>
  <si>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</si>
  <si>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</si>
  <si>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</si>
  <si>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</si>
  <si>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</si>
  <si>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</si>
  <si>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</si>
  <si>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</si>
  <si>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</si>
  <si>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</si>
  <si>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</si>
  <si>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</si>
  <si>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</si>
  <si>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</si>
  <si>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</si>
  <si>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</si>
  <si>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</si>
  <si>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</si>
  <si>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</si>
  <si>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</si>
  <si>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</si>
  <si>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</si>
  <si>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</si>
  <si>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</si>
  <si>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</si>
  <si>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</si>
  <si>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</si>
  <si>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</si>
  <si>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</si>
  <si>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</si>
  <si>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</si>
  <si>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</si>
  <si>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</si>
  <si>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</si>
  <si>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</si>
  <si>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</si>
  <si>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</si>
  <si>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</si>
  <si>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</si>
  <si>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</si>
  <si>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</si>
  <si>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</si>
  <si>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</si>
  <si>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</si>
  <si>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</si>
  <si>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</si>
  <si>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</si>
  <si>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</si>
  <si>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</si>
  <si>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</si>
  <si>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</si>
  <si>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</si>
  <si>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</si>
  <si>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</si>
  <si>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</si>
  <si>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</si>
  <si>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</si>
  <si>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</si>
  <si>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</si>
  <si>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</si>
  <si>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</si>
  <si>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</si>
  <si>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</si>
  <si>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</si>
  <si>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</si>
  <si>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</si>
  <si>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</si>
  <si>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</si>
  <si>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</si>
  <si>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</si>
  <si>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</si>
  <si>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</si>
  <si>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</si>
  <si>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</si>
  <si>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</si>
  <si>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</si>
  <si>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</si>
  <si>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</si>
  <si>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</si>
  <si>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</si>
  <si>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</si>
  <si>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</si>
  <si>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</si>
  <si>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</si>
  <si>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</si>
  <si>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</si>
  <si>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</si>
  <si>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</si>
  <si>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</si>
  <si>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</si>
  <si>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</si>
  <si>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</si>
  <si>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</si>
  <si>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</si>
  <si>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</si>
  <si>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</si>
  <si>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</si>
  <si>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</si>
  <si>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</si>
  <si>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</si>
  <si>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</si>
  <si>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</si>
  <si>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</si>
  <si>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</si>
  <si>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</si>
  <si>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</si>
  <si>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</si>
  <si>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</si>
  <si>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</si>
  <si>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</si>
  <si>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</si>
  <si>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</si>
  <si>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</si>
  <si>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</si>
  <si>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</si>
  <si>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</si>
  <si>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</si>
  <si>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</si>
  <si>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</si>
  <si>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</si>
  <si>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</si>
  <si>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</si>
  <si>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</si>
  <si>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</si>
  <si>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</si>
  <si>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</si>
  <si>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</si>
  <si>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</si>
  <si>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</si>
  <si>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</si>
  <si>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</si>
  <si>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</si>
  <si>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</si>
  <si>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</si>
  <si>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</si>
  <si>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</si>
  <si>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</si>
  <si>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</si>
  <si>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</si>
  <si>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</si>
  <si>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</si>
  <si>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</si>
  <si>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</si>
  <si>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</si>
  <si>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</si>
  <si>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</si>
  <si>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</si>
  <si>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</si>
  <si>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</si>
  <si>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</si>
  <si>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</si>
  <si>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</si>
  <si>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</si>
  <si>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</si>
  <si>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</si>
  <si>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</si>
  <si>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</si>
  <si>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</si>
  <si>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</si>
  <si>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</si>
  <si>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</si>
  <si>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</si>
  <si>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</si>
  <si>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</si>
  <si>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</si>
  <si>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</si>
  <si>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</si>
  <si>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</si>
  <si>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</si>
  <si>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</si>
  <si>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</si>
  <si>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</si>
  <si>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</si>
  <si>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</si>
  <si>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</si>
  <si>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</si>
  <si>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</si>
  <si>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</si>
  <si>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</si>
  <si>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</si>
  <si>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</si>
  <si>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</si>
  <si>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</si>
  <si>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</si>
  <si>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</si>
  <si>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</si>
  <si>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</si>
  <si>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</si>
  <si>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</si>
  <si>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</si>
  <si>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</si>
  <si>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</si>
  <si>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</si>
  <si>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</si>
  <si>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</si>
  <si>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</si>
  <si>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</si>
  <si>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</si>
  <si>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</si>
  <si>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</si>
  <si>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</si>
  <si>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</si>
  <si>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</si>
  <si>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</si>
  <si>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</si>
  <si>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</si>
  <si>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</si>
  <si>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</si>
  <si>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</si>
  <si>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</si>
  <si>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</si>
  <si>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</si>
  <si>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</si>
  <si>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</si>
  <si>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</si>
  <si>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</si>
  <si>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</si>
  <si>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</si>
  <si>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</si>
  <si>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</si>
  <si>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</si>
  <si>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</si>
  <si>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</si>
  <si>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</si>
  <si>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</si>
  <si>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</si>
  <si>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</si>
  <si>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</si>
  <si>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</si>
  <si>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</si>
  <si>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</si>
  <si>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</si>
  <si>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</si>
  <si>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</si>
  <si>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</si>
  <si>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</si>
  <si>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</si>
  <si>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</si>
  <si>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</si>
  <si>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</si>
  <si>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</si>
  <si>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</si>
  <si>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</si>
  <si>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</si>
  <si>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</si>
  <si>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</si>
  <si>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</si>
  <si>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</si>
  <si>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</si>
  <si>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</si>
  <si>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</si>
  <si>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</si>
  <si>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</si>
  <si>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</si>
  <si>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</si>
  <si>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</si>
  <si>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</si>
  <si>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</si>
  <si>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</si>
  <si>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</si>
  <si>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</si>
  <si>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</si>
  <si>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</si>
  <si>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</si>
  <si>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</si>
  <si>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</si>
  <si>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</si>
  <si>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</si>
  <si>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</si>
  <si>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</si>
  <si>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</si>
  <si>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</si>
  <si>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</si>
  <si>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</si>
  <si>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</si>
  <si>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</si>
  <si>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</si>
  <si>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</si>
  <si>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</si>
  <si>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</si>
  <si>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</si>
  <si>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</si>
  <si>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</si>
  <si>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</si>
  <si>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</si>
  <si>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</si>
  <si>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</si>
  <si>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</si>
  <si>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</si>
  <si>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</si>
  <si>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</si>
  <si>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</si>
  <si>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</si>
  <si>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</si>
  <si>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</si>
  <si>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</si>
  <si>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</si>
  <si>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</si>
  <si>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</si>
  <si>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</si>
  <si>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</si>
  <si>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</si>
  <si>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</si>
  <si>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</si>
  <si>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</si>
  <si>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</si>
  <si>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</si>
  <si>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</si>
  <si>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</si>
  <si>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</si>
  <si>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</si>
  <si>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</si>
  <si>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</si>
  <si>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</si>
  <si>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</si>
  <si>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</si>
  <si>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</si>
  <si>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</si>
  <si>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</si>
  <si>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</si>
  <si>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</si>
  <si>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</si>
  <si>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</si>
  <si>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</si>
  <si>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</si>
  <si>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</si>
  <si>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</si>
  <si>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</si>
  <si>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</si>
  <si>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</si>
  <si>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</si>
  <si>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</si>
  <si>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</si>
  <si>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</si>
  <si>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</si>
  <si>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</si>
  <si>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</si>
  <si>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</si>
  <si>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</si>
  <si>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</si>
  <si>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</si>
  <si>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</si>
  <si>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</si>
  <si>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</si>
  <si>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</si>
  <si>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</si>
  <si>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</si>
  <si>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</si>
  <si>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</si>
  <si>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</si>
  <si>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</si>
  <si>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</si>
  <si>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</si>
  <si>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</si>
  <si>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</si>
  <si>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</si>
  <si>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</si>
  <si>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</si>
  <si>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</si>
  <si>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</si>
  <si>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</si>
  <si>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</si>
  <si>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</si>
  <si>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</si>
  <si>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</si>
  <si>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</si>
  <si>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</si>
  <si>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</si>
  <si>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</si>
  <si>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</si>
  <si>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</si>
  <si>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</si>
  <si>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</si>
  <si>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</si>
  <si>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</si>
  <si>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</si>
  <si>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</si>
  <si>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</si>
  <si>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</si>
  <si>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</si>
  <si>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</si>
  <si>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</si>
  <si>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</si>
  <si>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</si>
  <si>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</si>
  <si>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</si>
  <si>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</si>
  <si>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</si>
  <si>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</si>
  <si>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</si>
  <si>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</si>
  <si>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</si>
  <si>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</si>
  <si>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</si>
  <si>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</si>
  <si>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</si>
  <si>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</si>
  <si>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</si>
  <si>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</si>
  <si>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</si>
  <si>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</si>
  <si>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</si>
  <si>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</si>
  <si>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</si>
  <si>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</si>
  <si>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</si>
  <si>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</si>
  <si>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</si>
  <si>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</si>
  <si>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</si>
  <si>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</si>
  <si>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</si>
  <si>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</si>
  <si>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</si>
  <si>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</si>
  <si>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</si>
  <si>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</si>
  <si>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</si>
  <si>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</si>
  <si>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</si>
  <si>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</si>
  <si>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</si>
  <si>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</si>
  <si>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</si>
  <si>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</si>
  <si>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</si>
  <si>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</si>
  <si>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</si>
  <si>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</si>
  <si>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</si>
  <si>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</si>
  <si>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</si>
  <si>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</si>
  <si>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</si>
  <si>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</si>
  <si>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</si>
  <si>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</si>
  <si>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</si>
  <si>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</si>
  <si>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</si>
  <si>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</si>
  <si>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</si>
  <si>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</si>
  <si>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</si>
  <si>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</si>
  <si>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</si>
  <si>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</si>
  <si>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</si>
  <si>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</si>
  <si>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</si>
  <si>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</si>
  <si>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</si>
  <si>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</si>
  <si>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</si>
  <si>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</si>
  <si>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</si>
  <si>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</si>
  <si>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</si>
  <si>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</si>
  <si>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</si>
  <si>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</si>
  <si>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</si>
  <si>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</si>
  <si>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</si>
  <si>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</si>
  <si>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</si>
  <si>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</si>
  <si>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</si>
  <si>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</si>
  <si>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</si>
  <si>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</si>
  <si>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</si>
  <si>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</si>
  <si>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</si>
  <si>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</si>
  <si>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</si>
  <si>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</si>
  <si>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</si>
  <si>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</si>
  <si>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</si>
  <si>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</si>
  <si>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</si>
  <si>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</si>
  <si>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</si>
  <si>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</si>
  <si>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</si>
  <si>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</si>
  <si>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</si>
  <si>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</si>
  <si>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</si>
  <si>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</si>
  <si>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</si>
  <si>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</si>
  <si>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</si>
  <si>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</si>
  <si>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</si>
  <si>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</si>
  <si>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</si>
  <si>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</si>
  <si>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</si>
  <si>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</si>
  <si>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</si>
  <si>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</si>
  <si>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</si>
  <si>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</si>
  <si>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</si>
  <si>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</si>
  <si>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</si>
  <si>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</si>
  <si>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</si>
  <si>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</si>
  <si>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</si>
  <si>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</si>
  <si>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</si>
  <si>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</si>
  <si>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</si>
  <si>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</si>
  <si>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</si>
  <si>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</si>
  <si>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</si>
  <si>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</si>
  <si>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</si>
  <si>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</si>
  <si>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</si>
  <si>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</si>
  <si>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</si>
  <si>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</si>
  <si>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</si>
  <si>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</si>
  <si>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</si>
  <si>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</si>
  <si>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</si>
  <si>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</si>
  <si>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</si>
  <si>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</si>
  <si>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</si>
  <si>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</si>
  <si>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</si>
  <si>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</si>
  <si>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</si>
  <si>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</si>
  <si>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</si>
  <si>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</si>
  <si>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</si>
  <si>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</si>
  <si>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</si>
  <si>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</si>
  <si>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</si>
  <si>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</si>
  <si>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</si>
  <si>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</si>
  <si>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</si>
  <si>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</si>
  <si>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</si>
  <si>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</si>
  <si>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</si>
  <si>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</si>
  <si>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</si>
  <si>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</si>
  <si>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</si>
  <si>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</si>
  <si>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</si>
  <si>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</si>
  <si>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</si>
  <si>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</si>
  <si>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</si>
  <si>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</si>
  <si>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</si>
  <si>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</si>
  <si>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</si>
  <si>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</si>
  <si>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</si>
  <si>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</si>
  <si>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</si>
  <si>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</si>
  <si>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</si>
  <si>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</si>
  <si>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</si>
  <si>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</si>
  <si>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</si>
  <si>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</si>
  <si>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</si>
  <si>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</si>
  <si>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</si>
  <si>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</si>
  <si>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</si>
  <si>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</si>
  <si>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</si>
  <si>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</si>
  <si>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</si>
  <si>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</si>
  <si>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</si>
  <si>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</si>
  <si>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</si>
  <si>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</si>
  <si>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</si>
  <si>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</si>
  <si>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</si>
  <si>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</si>
  <si>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</si>
  <si>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</si>
  <si>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</si>
  <si>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</si>
  <si>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</si>
  <si>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</si>
  <si>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</si>
  <si>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</si>
  <si>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</si>
  <si>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</si>
  <si>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</si>
  <si>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</si>
  <si>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</si>
  <si>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</si>
  <si>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</si>
  <si>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</si>
  <si>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</si>
  <si>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</si>
  <si>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</si>
  <si>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</si>
  <si>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</si>
  <si>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</si>
  <si>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</si>
  <si>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</si>
  <si>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</si>
  <si>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</si>
  <si>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</si>
  <si>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</si>
  <si>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</si>
  <si>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</si>
  <si>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</si>
  <si>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</si>
  <si>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</si>
  <si>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</si>
  <si>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</si>
  <si>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</si>
  <si>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</si>
  <si>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</si>
  <si>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</si>
  <si>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</si>
  <si>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</si>
  <si>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</si>
  <si>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</si>
  <si>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</si>
  <si>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</si>
  <si>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</si>
  <si>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</si>
  <si>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</si>
  <si>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</si>
  <si>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</si>
  <si>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</si>
  <si>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</si>
  <si>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</si>
  <si>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</si>
  <si>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</si>
  <si>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</si>
  <si>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</si>
  <si>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</si>
  <si>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</si>
  <si>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</si>
  <si>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</si>
  <si>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</si>
  <si>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</si>
  <si>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</si>
  <si>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</si>
  <si>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</si>
  <si>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</si>
  <si>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</si>
  <si>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</si>
  <si>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</si>
  <si>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</si>
  <si>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</si>
  <si>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</si>
  <si>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</si>
  <si>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</si>
  <si>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</si>
  <si>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</si>
  <si>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</si>
  <si>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</si>
  <si>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</si>
  <si>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</si>
  <si>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</si>
  <si>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</si>
  <si>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</si>
  <si>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</si>
  <si>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</si>
  <si>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</si>
  <si>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</si>
  <si>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</si>
  <si>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</si>
  <si>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</si>
  <si>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</si>
  <si>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</si>
  <si>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</si>
  <si>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</si>
  <si>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</si>
  <si>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</si>
  <si>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</si>
  <si>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</si>
  <si>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</si>
  <si>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</si>
  <si>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</si>
  <si>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</si>
  <si>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</si>
  <si>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</si>
  <si>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</si>
  <si>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</si>
  <si>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</si>
  <si>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</si>
  <si>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</si>
  <si>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</si>
  <si>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</si>
  <si>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</si>
  <si>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</si>
  <si>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</si>
  <si>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</si>
  <si>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</si>
  <si>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</si>
  <si>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</si>
  <si>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</si>
  <si>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</si>
  <si>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</si>
  <si>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</si>
  <si>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</si>
  <si>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</si>
  <si>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</si>
  <si>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</si>
  <si>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</si>
  <si>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</si>
  <si>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</si>
  <si>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</si>
  <si>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</si>
  <si>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</si>
  <si>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</si>
  <si>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</si>
  <si>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</si>
  <si>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</si>
  <si>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</si>
  <si>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</si>
  <si>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</si>
  <si>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</si>
  <si>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</si>
  <si>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</si>
  <si>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</si>
  <si>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</si>
  <si>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</si>
  <si>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</si>
  <si>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</si>
  <si>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</si>
  <si>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</si>
  <si>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</si>
  <si>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</si>
  <si>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</si>
  <si>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</si>
  <si>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</si>
  <si>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</si>
  <si>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</si>
  <si>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</si>
  <si>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</si>
  <si>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</si>
  <si>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</si>
  <si>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</si>
  <si>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</si>
  <si>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</si>
  <si>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</si>
  <si>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</si>
  <si>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</si>
  <si>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</si>
  <si>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</si>
  <si>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</si>
  <si>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</si>
  <si>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</si>
  <si>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</si>
  <si>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</si>
  <si>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</si>
  <si>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</si>
  <si>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</si>
  <si>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</si>
  <si>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</si>
  <si>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</si>
  <si>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</si>
  <si>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</si>
  <si>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</si>
  <si>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</si>
  <si>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</si>
  <si>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</si>
  <si>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</si>
  <si>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</si>
  <si>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</si>
  <si>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</si>
  <si>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</si>
  <si>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</si>
  <si>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</si>
  <si>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</si>
  <si>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</si>
  <si>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</si>
  <si>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</si>
  <si>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</si>
  <si>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</si>
  <si>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</si>
  <si>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</si>
  <si>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</si>
  <si>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</si>
  <si>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</si>
  <si>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</si>
  <si>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</si>
  <si>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</si>
  <si>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</si>
  <si>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</si>
  <si>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</si>
  <si>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</si>
  <si>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</si>
  <si>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</si>
  <si>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</si>
  <si>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</si>
  <si>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</si>
  <si>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</si>
  <si>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</si>
  <si>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</si>
  <si>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</si>
  <si>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</si>
  <si>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</si>
  <si>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</si>
  <si>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</si>
  <si>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</si>
  <si>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</si>
  <si>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</si>
  <si>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</si>
  <si>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</si>
  <si>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</si>
  <si>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</si>
  <si>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</si>
  <si>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</si>
  <si>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</si>
  <si>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</si>
  <si>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</si>
  <si>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</si>
  <si>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</si>
  <si>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</si>
  <si>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</si>
  <si>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</si>
  <si>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</si>
  <si>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</si>
  <si>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</si>
  <si>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</si>
  <si>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</si>
  <si>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</si>
  <si>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</si>
  <si>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</si>
  <si>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</si>
  <si>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</si>
  <si>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</si>
  <si>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</si>
  <si>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</si>
  <si>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</si>
  <si>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</si>
  <si>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</si>
  <si>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</si>
  <si>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</si>
  <si>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</si>
  <si>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</si>
  <si>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</si>
  <si>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</si>
  <si>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</si>
  <si>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</si>
  <si>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</si>
  <si>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</si>
  <si>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</si>
  <si>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</si>
  <si>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</si>
  <si>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</si>
  <si>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</si>
  <si>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</si>
  <si>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</si>
  <si>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</si>
  <si>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</si>
  <si>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</si>
  <si>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</si>
  <si>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</si>
  <si>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</si>
  <si>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</si>
  <si>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</si>
  <si>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</si>
  <si>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</si>
  <si>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</si>
  <si>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</si>
  <si>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</si>
  <si>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</si>
  <si>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</si>
  <si>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</si>
  <si>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</si>
  <si>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</si>
  <si>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</si>
  <si>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</si>
  <si>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</si>
  <si>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</si>
  <si>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</si>
  <si>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</si>
  <si>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</si>
  <si>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</si>
  <si>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</si>
  <si>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</si>
  <si>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</si>
  <si>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</si>
  <si>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</si>
  <si>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</si>
  <si>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</si>
  <si>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</si>
  <si>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</si>
  <si>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</si>
  <si>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</si>
  <si>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</si>
  <si>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</si>
  <si>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</si>
  <si>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</si>
  <si>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</si>
  <si>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</si>
  <si>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</si>
  <si>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</si>
  <si>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</si>
  <si>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</si>
  <si>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</si>
  <si>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</si>
  <si>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</si>
  <si>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</si>
  <si>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</si>
  <si>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</si>
  <si>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</si>
  <si>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</si>
  <si>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</si>
  <si>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</si>
  <si>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</si>
  <si>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</si>
  <si>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</si>
  <si>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</si>
  <si>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</si>
  <si>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</si>
  <si>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</si>
  <si>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</si>
  <si>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</si>
  <si>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</si>
  <si>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</si>
  <si>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</si>
  <si>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</si>
  <si>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</si>
  <si>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</si>
  <si>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</si>
  <si>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</si>
  <si>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</si>
  <si>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</si>
  <si>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</si>
  <si>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</si>
  <si>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</si>
  <si>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</si>
  <si>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</si>
  <si>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</si>
  <si>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</si>
  <si>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</si>
  <si>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</si>
  <si>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</si>
  <si>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</si>
  <si>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</si>
  <si>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</si>
  <si>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</si>
  <si>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</si>
  <si>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</si>
  <si>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</si>
  <si>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</si>
  <si>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</si>
  <si>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</si>
  <si>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</si>
  <si>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</si>
  <si>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</si>
  <si>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</si>
  <si>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</si>
  <si>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</si>
  <si>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</si>
  <si>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</si>
  <si>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</si>
  <si>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</si>
  <si>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</si>
  <si>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</si>
  <si>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</si>
  <si>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</si>
  <si>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</si>
  <si>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</si>
  <si>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</si>
  <si>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</si>
  <si>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</si>
  <si>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</si>
  <si>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</si>
  <si>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</si>
  <si>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</si>
  <si>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</si>
  <si>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</si>
  <si>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</si>
  <si>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</si>
  <si>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</si>
  <si>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</si>
  <si>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</si>
  <si>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</si>
  <si>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</si>
  <si>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</si>
  <si>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</si>
  <si>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</si>
  <si>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</si>
  <si>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</si>
  <si>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</si>
  <si>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</si>
  <si>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</si>
  <si>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</si>
  <si>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</si>
  <si>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</si>
  <si>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</si>
  <si>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</si>
  <si>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</si>
  <si>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</si>
  <si>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</si>
  <si>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</si>
  <si>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</si>
  <si>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</si>
  <si>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</si>
  <si>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</si>
  <si>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</si>
  <si>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</si>
  <si>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</si>
  <si>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</si>
  <si>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</si>
  <si>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</si>
  <si>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</si>
  <si>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</si>
  <si>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</si>
  <si>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</si>
  <si>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</si>
  <si>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</si>
  <si>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</si>
  <si>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</si>
  <si>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</si>
  <si>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</si>
  <si>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</si>
  <si>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</si>
  <si>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</si>
  <si>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</si>
  <si>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</si>
  <si>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</si>
  <si>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</si>
  <si>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</si>
  <si>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</si>
  <si>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</si>
  <si>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</si>
  <si>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</si>
  <si>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</si>
  <si>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</si>
  <si>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</si>
  <si>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</si>
  <si>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</si>
  <si>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</si>
  <si>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</si>
  <si>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</si>
  <si>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</si>
  <si>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</si>
  <si>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</si>
  <si>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</si>
  <si>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</si>
  <si>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</si>
  <si>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</si>
  <si>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</si>
  <si>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</si>
  <si>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</si>
  <si>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</si>
  <si>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</si>
  <si>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</si>
  <si>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</si>
  <si>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</si>
  <si>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</si>
  <si>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</si>
  <si>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</si>
  <si>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</si>
  <si>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</si>
  <si>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</si>
  <si>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</si>
  <si>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</si>
  <si>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</si>
  <si>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</si>
  <si>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</si>
  <si>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</si>
  <si>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</si>
  <si>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</si>
  <si>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</si>
  <si>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</si>
  <si>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</si>
  <si>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</si>
  <si>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</si>
  <si>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</si>
  <si>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</si>
  <si>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</si>
  <si>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</si>
  <si>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</si>
  <si>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</si>
  <si>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</si>
  <si>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</si>
  <si>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</si>
  <si>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</si>
  <si>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</si>
  <si>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</si>
  <si>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</si>
  <si>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</si>
  <si>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</si>
  <si>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</si>
  <si>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</si>
  <si>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</si>
  <si>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</si>
  <si>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</si>
  <si>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</si>
  <si>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</si>
  <si>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</si>
  <si>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</si>
  <si>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</si>
  <si>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</si>
  <si>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</si>
  <si>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</si>
  <si>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</si>
  <si>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</si>
  <si>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</si>
  <si>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</si>
  <si>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</si>
  <si>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</si>
  <si>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</si>
  <si>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</si>
  <si>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</si>
  <si>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</si>
  <si>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</si>
  <si>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</si>
  <si>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</si>
  <si>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</si>
  <si>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</si>
  <si>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</si>
  <si>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</si>
  <si>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</si>
  <si>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</si>
  <si>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</si>
  <si>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</si>
  <si>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</si>
  <si>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</si>
  <si>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</si>
  <si>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</si>
  <si>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</si>
  <si>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</si>
  <si>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</si>
  <si>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</si>
  <si>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</si>
  <si>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</si>
  <si>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</si>
  <si>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</si>
  <si>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</si>
  <si>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</si>
  <si>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</si>
  <si>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</si>
  <si>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</si>
  <si>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</si>
  <si>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</si>
  <si>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</si>
  <si>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</si>
  <si>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</si>
  <si>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</si>
  <si>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</si>
  <si>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</si>
  <si>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</si>
  <si>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</si>
  <si>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</si>
  <si>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</si>
  <si>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</si>
  <si>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</si>
  <si>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</si>
  <si>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</si>
  <si>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</si>
  <si>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</si>
  <si>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</si>
  <si>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</si>
  <si>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</si>
  <si>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</si>
  <si>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</si>
  <si>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</si>
  <si>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</si>
  <si>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</si>
  <si>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</si>
  <si>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</si>
  <si>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</si>
  <si>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</si>
  <si>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</si>
  <si>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</si>
  <si>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</si>
  <si>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</si>
  <si>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</si>
  <si>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</si>
  <si>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</si>
  <si>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</si>
  <si>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</si>
  <si>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</si>
  <si>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</si>
  <si>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</si>
  <si>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</si>
  <si>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</si>
  <si>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</si>
  <si>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</si>
  <si>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</si>
  <si>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</si>
  <si>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</si>
  <si>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</si>
  <si>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</si>
  <si>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</si>
  <si>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</si>
  <si>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</si>
  <si>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</si>
  <si>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</si>
  <si>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</si>
  <si>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</si>
  <si>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</si>
  <si>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</si>
  <si>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</si>
  <si>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</si>
  <si>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</si>
  <si>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</si>
  <si>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</si>
  <si>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</si>
  <si>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</si>
  <si>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</si>
  <si>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</si>
  <si>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</si>
  <si>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</si>
  <si>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</si>
  <si>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</si>
  <si>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</si>
  <si>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</si>
  <si>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</si>
  <si>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</si>
  <si>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</si>
  <si>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</si>
  <si>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</si>
  <si>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</si>
  <si>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</si>
  <si>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</si>
  <si>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</si>
  <si>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</si>
  <si>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</si>
  <si>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</si>
  <si>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</si>
  <si>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</si>
  <si>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</si>
  <si>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</si>
  <si>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</si>
  <si>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</si>
  <si>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</si>
  <si>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</si>
  <si>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</si>
  <si>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</si>
  <si>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</si>
  <si>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</si>
  <si>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</si>
  <si>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</si>
  <si>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</si>
  <si>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</si>
  <si>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</si>
  <si>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</si>
  <si>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</si>
  <si>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</si>
  <si>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</si>
  <si>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</si>
  <si>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</si>
  <si>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</si>
  <si>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</si>
  <si>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</si>
  <si>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</si>
  <si>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</si>
  <si>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</si>
  <si>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</si>
  <si>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</si>
  <si>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</si>
  <si>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</si>
  <si>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</si>
  <si>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</si>
  <si>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</si>
  <si>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</si>
  <si>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</si>
  <si>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</si>
  <si>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</si>
  <si>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</si>
  <si>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</si>
  <si>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</si>
  <si>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</si>
  <si>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</si>
  <si>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</si>
  <si>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</si>
  <si>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</si>
  <si>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</si>
  <si>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</si>
  <si>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</si>
  <si>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</si>
  <si>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</si>
  <si>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</si>
  <si>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</si>
  <si>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</si>
  <si>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</si>
  <si>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</si>
  <si>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</si>
  <si>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</si>
  <si>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</si>
  <si>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</si>
  <si>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</si>
  <si>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</si>
  <si>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</si>
  <si>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</si>
  <si>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</si>
  <si>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</si>
  <si>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</si>
  <si>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</si>
  <si>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</si>
  <si>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</si>
  <si>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</si>
  <si>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</si>
  <si>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</si>
  <si>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</si>
  <si>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</si>
  <si>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</si>
  <si>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</si>
  <si>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</si>
  <si>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</si>
  <si>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</si>
  <si>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</si>
  <si>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</si>
  <si>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</si>
  <si>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</si>
  <si>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</si>
  <si>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</si>
  <si>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</si>
  <si>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</si>
  <si>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</si>
  <si>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</si>
  <si>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</si>
  <si>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</si>
  <si>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</si>
  <si>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</si>
  <si>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</si>
  <si>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</si>
  <si>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</si>
  <si>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</si>
  <si>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</si>
  <si>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</si>
  <si>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</si>
  <si>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</si>
  <si>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</si>
  <si>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</si>
  <si>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</si>
  <si>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</si>
  <si>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</si>
  <si>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</si>
  <si>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</si>
  <si>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</si>
  <si>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</si>
  <si>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</si>
  <si>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</si>
  <si>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</si>
  <si>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</si>
  <si>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</si>
  <si>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</si>
  <si>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</si>
  <si>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</si>
  <si>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</si>
  <si>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</si>
  <si>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</si>
  <si>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</si>
  <si>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</si>
  <si>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</si>
  <si>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</si>
  <si>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</si>
  <si>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</si>
  <si>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</si>
  <si>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</si>
  <si>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</si>
  <si>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</si>
  <si>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</si>
  <si>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</si>
  <si>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</si>
  <si>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</si>
  <si>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</si>
  <si>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</si>
  <si>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</si>
  <si>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</si>
  <si>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</si>
  <si>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</si>
  <si>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</si>
  <si>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</si>
  <si>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</si>
  <si>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</si>
  <si>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</si>
  <si>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</si>
  <si>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</si>
  <si>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</si>
  <si>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</si>
  <si>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</si>
  <si>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</si>
  <si>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</si>
  <si>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</si>
  <si>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</si>
  <si>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</si>
  <si>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</si>
  <si>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</si>
  <si>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</si>
  <si>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</si>
  <si>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</si>
  <si>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</si>
  <si>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</si>
  <si>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</si>
  <si>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</si>
  <si>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</si>
  <si>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</si>
  <si>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</si>
  <si>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</si>
  <si>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</si>
  <si>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</si>
  <si>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</si>
  <si>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</si>
  <si>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</si>
  <si>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</si>
  <si>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</si>
  <si>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</si>
  <si>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</si>
  <si>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</si>
  <si>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</si>
  <si>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</si>
  <si>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</si>
  <si>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</si>
  <si>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</si>
  <si>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</si>
  <si>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</si>
  <si>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</si>
  <si>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</si>
  <si>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</si>
  <si>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</si>
  <si>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</si>
  <si>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</si>
  <si>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</si>
  <si>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</si>
  <si>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</si>
  <si>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</si>
  <si>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</si>
  <si>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</si>
  <si>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</si>
  <si>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</si>
  <si>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</si>
  <si>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</si>
  <si>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</si>
  <si>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</si>
  <si>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</si>
  <si>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</si>
  <si>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</si>
  <si>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</si>
  <si>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</si>
  <si>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</si>
  <si>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</si>
  <si>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</si>
  <si>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</si>
  <si>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</si>
  <si>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</si>
  <si>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</si>
  <si>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</si>
  <si>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</si>
  <si>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</si>
  <si>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</si>
  <si>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</si>
  <si>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</si>
  <si>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</si>
  <si>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</si>
  <si>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</si>
  <si>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</si>
  <si>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</si>
  <si>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</si>
  <si>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</si>
  <si>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</si>
  <si>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</si>
  <si>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</si>
  <si>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</si>
  <si>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</si>
  <si>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</si>
  <si>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</si>
  <si>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</si>
  <si>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</si>
  <si>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</si>
  <si>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</si>
  <si>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</si>
  <si>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</si>
  <si>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</si>
  <si>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</si>
  <si>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</si>
  <si>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</si>
  <si>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</si>
  <si>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</si>
  <si>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</si>
  <si>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</si>
  <si>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</si>
  <si>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</si>
  <si>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</si>
  <si>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</si>
  <si>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</si>
  <si>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</si>
  <si>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</si>
  <si>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</si>
  <si>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</si>
  <si>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</si>
  <si>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</si>
  <si>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</si>
  <si>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</si>
  <si>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</si>
  <si>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</si>
  <si>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</si>
  <si>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</si>
  <si>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</si>
  <si>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</si>
  <si>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</si>
  <si>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</si>
  <si>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</si>
  <si>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</si>
  <si>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</si>
  <si>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</si>
  <si>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</si>
  <si>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</si>
  <si>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</si>
  <si>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</si>
  <si>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</si>
  <si>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</si>
  <si>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</si>
  <si>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</si>
  <si>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</si>
  <si>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</si>
  <si>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</si>
  <si>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</si>
  <si>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</si>
  <si>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</si>
  <si>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</si>
  <si>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</si>
  <si>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</si>
  <si>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</si>
  <si>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</si>
  <si>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</si>
  <si>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</si>
  <si>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</si>
  <si>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</si>
  <si>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</si>
  <si>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</si>
  <si>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</si>
  <si>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</si>
  <si>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</si>
  <si>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</si>
  <si>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</si>
  <si>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</si>
  <si>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</si>
  <si>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</si>
  <si>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</si>
  <si>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</si>
  <si>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</si>
  <si>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</si>
  <si>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</si>
  <si>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</si>
  <si>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</si>
  <si>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</si>
  <si>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</si>
  <si>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</si>
  <si>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</si>
  <si>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</si>
  <si>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</si>
  <si>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</si>
  <si>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</si>
  <si>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</si>
  <si>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</si>
  <si>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</si>
  <si>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</si>
  <si>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</si>
  <si>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</si>
  <si>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</si>
  <si>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</si>
  <si>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</si>
  <si>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</si>
  <si>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</si>
  <si>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</si>
  <si>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</si>
  <si>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</si>
  <si>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</si>
  <si>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</si>
  <si>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</si>
  <si>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</si>
  <si>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</si>
  <si>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</si>
  <si>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</si>
  <si>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</si>
  <si>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</si>
  <si>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</si>
  <si>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</si>
  <si>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</si>
  <si>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</si>
  <si>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</si>
  <si>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</si>
  <si>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</si>
  <si>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</si>
  <si>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</si>
  <si>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</si>
  <si>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</si>
  <si>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</si>
  <si>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</si>
  <si>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</si>
  <si>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</si>
  <si>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</si>
  <si>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</si>
  <si>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</si>
  <si>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</si>
  <si>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</si>
  <si>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</si>
  <si>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</si>
  <si>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</si>
  <si>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</si>
  <si>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</si>
  <si>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</si>
  <si>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</si>
  <si>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</si>
  <si>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</si>
  <si>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</si>
  <si>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</si>
  <si>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</si>
  <si>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</si>
  <si>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</si>
  <si>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</si>
  <si>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</si>
  <si>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</si>
  <si>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</si>
  <si>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</si>
  <si>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</si>
  <si>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</si>
  <si>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</si>
  <si>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</si>
  <si>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</si>
  <si>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</si>
  <si>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</si>
  <si>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</si>
  <si>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</si>
  <si>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</si>
  <si>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</si>
  <si>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</si>
  <si>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</si>
  <si>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</si>
  <si>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</si>
  <si>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</si>
  <si>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</si>
  <si>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</si>
  <si>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</si>
  <si>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</si>
  <si>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</si>
  <si>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</si>
  <si>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</si>
  <si>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</si>
  <si>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</si>
  <si>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</si>
  <si>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</si>
  <si>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</si>
  <si>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</si>
  <si>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</si>
  <si>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</si>
  <si>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</si>
  <si>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</si>
  <si>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</si>
  <si>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</si>
  <si>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</si>
  <si>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</si>
  <si>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</si>
  <si>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</si>
  <si>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</si>
  <si>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</si>
  <si>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</si>
  <si>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</si>
  <si>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</si>
  <si>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</si>
  <si>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</si>
  <si>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</si>
  <si>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</si>
  <si>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</si>
  <si>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</si>
  <si>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</si>
  <si>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</si>
  <si>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</si>
  <si>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</si>
  <si>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</si>
  <si>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</si>
  <si>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</si>
  <si>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</si>
  <si>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</si>
  <si>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</si>
  <si>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</si>
  <si>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</si>
  <si>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</si>
  <si>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</si>
  <si>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</si>
  <si>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</si>
  <si>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</si>
  <si>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</si>
  <si>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</si>
  <si>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</si>
  <si>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</si>
  <si>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</si>
  <si>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</si>
  <si>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</si>
  <si>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</si>
  <si>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</si>
  <si>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</si>
  <si>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</si>
  <si>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</si>
  <si>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</si>
  <si>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</si>
  <si>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</si>
  <si>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</si>
  <si>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</si>
  <si>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</si>
  <si>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</si>
  <si>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</si>
  <si>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</si>
  <si>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</si>
  <si>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</si>
  <si>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</si>
  <si>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</si>
  <si>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</si>
  <si>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</si>
  <si>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</si>
  <si>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</si>
  <si>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</si>
  <si>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</si>
  <si>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</si>
  <si>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</si>
  <si>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</si>
  <si>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</si>
  <si>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</si>
  <si>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</si>
  <si>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</si>
  <si>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</si>
  <si>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</si>
  <si>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</si>
  <si>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</si>
  <si>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</si>
  <si>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</si>
  <si>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</si>
  <si>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</si>
  <si>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</si>
  <si>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</si>
  <si>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</si>
  <si>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</si>
  <si>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</si>
  <si>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</si>
  <si>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</si>
  <si>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</si>
  <si>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</si>
  <si>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</si>
  <si>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</si>
  <si>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</si>
  <si>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</si>
  <si>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</si>
  <si>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</si>
  <si>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</si>
  <si>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</si>
  <si>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</si>
  <si>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</si>
  <si>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</si>
  <si>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</si>
  <si>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</si>
  <si>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</si>
  <si>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</si>
  <si>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</si>
  <si>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</si>
  <si>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</si>
  <si>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</si>
  <si>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</si>
  <si>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</si>
  <si>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</si>
  <si>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</si>
  <si>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</si>
  <si>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</si>
  <si>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</si>
  <si>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</si>
  <si>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</si>
  <si>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</si>
  <si>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</si>
  <si>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</si>
  <si>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</si>
  <si>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</si>
  <si>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</si>
  <si>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</si>
  <si>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</si>
  <si>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</si>
  <si>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</si>
  <si>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</si>
  <si>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</si>
  <si>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</si>
  <si>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</si>
  <si>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</si>
  <si>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</si>
  <si>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</si>
  <si>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</si>
  <si>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</si>
  <si>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</si>
  <si>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</si>
  <si>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</si>
  <si>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</si>
  <si>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</si>
  <si>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</si>
  <si>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</si>
  <si>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</si>
  <si>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</si>
  <si>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</si>
  <si>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</si>
  <si>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</si>
  <si>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</si>
  <si>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</si>
  <si>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</si>
  <si>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</si>
  <si>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</si>
  <si>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</si>
  <si>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</si>
  <si>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</si>
  <si>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</si>
  <si>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</si>
  <si>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</si>
  <si>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</si>
  <si>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</si>
  <si>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</si>
  <si>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</si>
  <si>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</si>
  <si>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</si>
  <si>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</si>
  <si>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</si>
  <si>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</si>
  <si>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</si>
  <si>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</si>
  <si>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</si>
  <si>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</si>
  <si>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</si>
  <si>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</si>
  <si>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</si>
  <si>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</si>
  <si>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</si>
  <si>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</si>
  <si>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</si>
  <si>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</si>
  <si>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</si>
  <si>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</si>
  <si>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</si>
  <si>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</si>
  <si>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</si>
  <si>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</si>
  <si>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</si>
  <si>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</si>
  <si>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</si>
  <si>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</si>
  <si>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</si>
  <si>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</si>
  <si>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</si>
  <si>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</si>
  <si>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</si>
  <si>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</si>
  <si>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</si>
  <si>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</si>
  <si>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</si>
  <si>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</si>
  <si>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</si>
  <si>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</si>
  <si>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</si>
  <si>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</si>
  <si>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</si>
  <si>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</si>
  <si>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</si>
  <si>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</si>
  <si>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</si>
  <si>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</si>
  <si>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</si>
  <si>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</si>
  <si>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</si>
  <si>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</si>
  <si>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</si>
  <si>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</si>
  <si>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</si>
  <si>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</si>
  <si>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</si>
  <si>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</si>
  <si>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</si>
  <si>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</si>
  <si>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</si>
  <si>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</si>
  <si>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</si>
  <si>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</si>
  <si>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</si>
  <si>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</si>
  <si>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</si>
  <si>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</si>
  <si>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</si>
  <si>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</si>
  <si>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</si>
  <si>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</si>
  <si>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</si>
  <si>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</si>
  <si>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</si>
  <si>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</si>
  <si>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</si>
  <si>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</si>
  <si>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</si>
  <si>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</si>
  <si>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</si>
  <si>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</si>
  <si>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</si>
  <si>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</si>
  <si>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</si>
  <si>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</si>
  <si>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</si>
  <si>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</si>
  <si>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</si>
  <si>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</si>
  <si>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</si>
  <si>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</si>
  <si>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</si>
  <si>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</si>
  <si>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</si>
  <si>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</si>
  <si>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</si>
  <si>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</si>
  <si>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</si>
  <si>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</si>
  <si>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</si>
  <si>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</si>
  <si>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</si>
  <si>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</si>
  <si>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</si>
  <si>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</si>
  <si>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</si>
  <si>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</si>
  <si>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</si>
  <si>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</si>
  <si>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</si>
  <si>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</si>
  <si>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</si>
  <si>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</si>
  <si>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</si>
  <si>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</si>
  <si>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</si>
  <si>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</si>
  <si>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</si>
  <si>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</si>
  <si>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</si>
  <si>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</si>
  <si>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</si>
  <si>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</si>
  <si>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</si>
  <si>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</si>
  <si>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</si>
  <si>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</si>
  <si>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</si>
  <si>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</si>
  <si>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</si>
  <si>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</si>
  <si>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</si>
  <si>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</si>
  <si>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</si>
  <si>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</si>
  <si>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</si>
  <si>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</si>
  <si>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</si>
  <si>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</si>
  <si>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</si>
  <si>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</si>
  <si>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</si>
  <si>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</si>
  <si>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</si>
  <si>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</si>
  <si>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</si>
  <si>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</si>
  <si>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</si>
  <si>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</si>
  <si>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</si>
  <si>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</si>
  <si>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</si>
  <si>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</si>
  <si>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</si>
  <si>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</si>
  <si>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</si>
  <si>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</si>
  <si>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</si>
  <si>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</si>
  <si>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</si>
  <si>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</si>
  <si>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</si>
  <si>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</si>
  <si>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</si>
  <si>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</si>
  <si>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</si>
  <si>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</si>
  <si>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</si>
  <si>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</si>
  <si>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</si>
  <si>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</si>
  <si>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</si>
  <si>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</si>
  <si>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</si>
  <si>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</si>
  <si>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</si>
  <si>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</si>
  <si>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</si>
  <si>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</si>
  <si>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</si>
  <si>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</si>
  <si>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</si>
  <si>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</si>
  <si>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</si>
  <si>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</si>
  <si>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</si>
  <si>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</si>
  <si>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</si>
  <si>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</si>
  <si>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</si>
  <si>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</si>
  <si>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</si>
  <si>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</si>
  <si>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</si>
  <si>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</si>
  <si>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</si>
  <si>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</si>
  <si>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</si>
  <si>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</si>
  <si>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</si>
  <si>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</si>
  <si>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</si>
  <si>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</si>
  <si>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</si>
  <si>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</si>
  <si>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</si>
  <si>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</si>
  <si>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</si>
  <si>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</si>
  <si>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</si>
  <si>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</si>
  <si>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</si>
  <si>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</si>
  <si>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</si>
  <si>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</si>
  <si>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</si>
  <si>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</si>
  <si>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</si>
  <si>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</si>
  <si>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</si>
  <si>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</si>
  <si>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</si>
  <si>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</si>
  <si>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</si>
  <si>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</si>
  <si>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</si>
  <si>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</si>
  <si>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</si>
  <si>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</si>
  <si>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</si>
  <si>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</si>
  <si>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</si>
  <si>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</si>
  <si>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</si>
  <si>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</si>
  <si>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</si>
  <si>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</si>
  <si>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</si>
  <si>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</si>
  <si>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</si>
  <si>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</si>
  <si>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</si>
  <si>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</si>
  <si>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</si>
  <si>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</si>
  <si>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</si>
  <si>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</si>
  <si>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</si>
  <si>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</si>
  <si>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</si>
  <si>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</si>
  <si>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</si>
  <si>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</si>
  <si>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</si>
  <si>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</si>
  <si>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</si>
  <si>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</si>
  <si>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</si>
  <si>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</si>
  <si>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</si>
  <si>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</si>
  <si>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</si>
  <si>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</si>
  <si>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</si>
  <si>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</si>
  <si>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</si>
  <si>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</si>
  <si>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</si>
  <si>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</si>
  <si>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</si>
  <si>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</si>
  <si>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</si>
  <si>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</si>
  <si>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</si>
  <si>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</si>
  <si>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</si>
  <si>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</si>
  <si>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</si>
  <si>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</si>
  <si>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</si>
  <si>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</si>
  <si>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</si>
  <si>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</si>
  <si>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</si>
  <si>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</si>
  <si>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</si>
  <si>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</si>
  <si>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</si>
  <si>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</si>
  <si>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</si>
  <si>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</si>
  <si>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</si>
  <si>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</si>
  <si>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</si>
  <si>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</si>
  <si>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</si>
  <si>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</si>
  <si>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</si>
  <si>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</si>
  <si>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</si>
  <si>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</si>
  <si>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</si>
  <si>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</si>
  <si>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</si>
  <si>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</si>
  <si>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</si>
  <si>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</si>
  <si>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</si>
  <si>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</si>
  <si>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</si>
  <si>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</si>
  <si>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</si>
  <si>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</si>
  <si>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</si>
  <si>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</si>
  <si>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</si>
  <si>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</si>
  <si>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</si>
  <si>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</si>
  <si>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</si>
  <si>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</si>
  <si>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</si>
  <si>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</si>
  <si>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</si>
  <si>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</si>
  <si>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</si>
  <si>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</si>
  <si>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</si>
  <si>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</si>
  <si>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</si>
  <si>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</si>
  <si>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</si>
  <si>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</si>
  <si>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</si>
  <si>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</si>
  <si>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</si>
  <si>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</si>
  <si>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</si>
  <si>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</si>
  <si>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</si>
  <si>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</si>
  <si>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</si>
  <si>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</si>
  <si>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</si>
  <si>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</si>
  <si>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</si>
  <si>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</si>
  <si>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</si>
  <si>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</si>
  <si>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</si>
  <si>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</si>
  <si>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</si>
  <si>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</si>
  <si>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</si>
  <si>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</si>
  <si>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</si>
  <si>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</si>
  <si>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</si>
  <si>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</si>
  <si>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</si>
  <si>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</si>
  <si>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</si>
  <si>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</si>
  <si>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</si>
  <si>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</si>
  <si>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</si>
  <si>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</si>
  <si>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</si>
  <si>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</si>
  <si>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</si>
  <si>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</si>
  <si>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</si>
  <si>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</si>
  <si>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</si>
  <si>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</si>
  <si>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</si>
  <si>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</si>
  <si>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</si>
  <si>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</si>
  <si>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</si>
  <si>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</si>
  <si>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</si>
  <si>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</si>
  <si>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</si>
  <si>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</si>
  <si>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</si>
  <si>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</si>
  <si>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</si>
  <si>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</si>
  <si>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</si>
  <si>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</si>
  <si>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</si>
  <si>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</si>
  <si>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</si>
  <si>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</si>
  <si>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</si>
  <si>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</si>
  <si>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</si>
  <si>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</si>
  <si>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</si>
  <si>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</si>
  <si>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</si>
  <si>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</si>
  <si>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</si>
  <si>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</si>
  <si>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</si>
  <si>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</si>
  <si>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</si>
  <si>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</si>
  <si>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</si>
  <si>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</si>
  <si>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</si>
  <si>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</si>
  <si>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</si>
  <si>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</si>
  <si>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</si>
  <si>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</si>
  <si>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</si>
  <si>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</si>
  <si>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</si>
  <si>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</si>
  <si>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</si>
  <si>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</si>
  <si>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</si>
  <si>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</si>
  <si>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</si>
  <si>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</si>
  <si>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</si>
  <si>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</si>
  <si>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</si>
  <si>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</si>
  <si>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</si>
  <si>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</si>
  <si>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</si>
  <si>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</si>
  <si>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</si>
  <si>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</si>
  <si>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</si>
  <si>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</si>
  <si>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</si>
  <si>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</si>
  <si>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</si>
  <si>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</si>
  <si>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</si>
  <si>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</si>
  <si>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</si>
  <si>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</si>
  <si>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</si>
  <si>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</si>
  <si>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</si>
  <si>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</si>
  <si>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</si>
  <si>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</si>
  <si>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</si>
  <si>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</si>
  <si>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</si>
  <si>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</si>
  <si>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</si>
  <si>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</si>
  <si>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</si>
  <si>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</si>
  <si>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</si>
  <si>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</si>
  <si>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</si>
  <si>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</si>
  <si>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</si>
  <si>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</si>
  <si>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</si>
  <si>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</si>
  <si>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</si>
  <si>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</si>
  <si>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</si>
  <si>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</si>
  <si>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</si>
  <si>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</si>
  <si>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</si>
  <si>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</si>
  <si>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</si>
  <si>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</si>
  <si>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</si>
  <si>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</si>
  <si>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</si>
  <si>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</si>
  <si>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</si>
  <si>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</si>
  <si>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</si>
  <si>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</si>
  <si>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</si>
  <si>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</si>
  <si>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</si>
  <si>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</si>
  <si>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</si>
  <si>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</si>
  <si>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</si>
  <si>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</si>
  <si>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</si>
  <si>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</si>
  <si>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</si>
  <si>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</si>
  <si>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</si>
  <si>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</si>
  <si>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</si>
  <si>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</si>
  <si>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</si>
  <si>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</si>
  <si>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</si>
  <si>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</si>
  <si>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</si>
  <si>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</si>
  <si>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</si>
  <si>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</si>
  <si>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</si>
  <si>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</si>
  <si>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</si>
  <si>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</si>
  <si>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</si>
  <si>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</si>
  <si>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</si>
  <si>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</si>
  <si>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</si>
  <si>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</si>
  <si>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</si>
  <si>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</si>
  <si>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</si>
  <si>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</si>
  <si>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</si>
  <si>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</si>
  <si>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</si>
  <si>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</si>
  <si>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</si>
  <si>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</si>
  <si>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</si>
  <si>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</si>
  <si>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</si>
  <si>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</si>
  <si>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</si>
  <si>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</si>
  <si>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</si>
  <si>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</si>
  <si>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</si>
  <si>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</si>
  <si>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</si>
  <si>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</si>
  <si>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</si>
  <si>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</si>
  <si>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</si>
  <si>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</si>
  <si>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</si>
  <si>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</si>
  <si>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</si>
  <si>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</si>
  <si>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</si>
  <si>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</si>
  <si>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</si>
  <si>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</si>
  <si>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</si>
  <si>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</si>
  <si>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</si>
  <si>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</si>
  <si>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</si>
  <si>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</si>
  <si>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</si>
  <si>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</si>
  <si>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</si>
  <si>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</si>
  <si>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</si>
  <si>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</si>
  <si>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</si>
  <si>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</si>
  <si>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</si>
  <si>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</si>
  <si>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</si>
  <si>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</si>
  <si>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</si>
  <si>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</si>
  <si>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</si>
  <si>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</si>
  <si>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</si>
  <si>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</si>
  <si>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</si>
  <si>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</si>
  <si>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</si>
  <si>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</si>
  <si>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</si>
  <si>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</si>
  <si>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</si>
  <si>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</si>
  <si>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</si>
  <si>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</si>
  <si>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</si>
  <si>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</si>
  <si>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</si>
  <si>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</si>
  <si>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</si>
  <si>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</si>
  <si>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</si>
  <si>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</si>
  <si>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</si>
  <si>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</si>
  <si>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</si>
  <si>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</si>
  <si>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</si>
  <si>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</si>
  <si>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</si>
  <si>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</si>
  <si>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</si>
  <si>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</si>
  <si>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</si>
  <si>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</si>
  <si>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</si>
  <si>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</si>
  <si>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</si>
  <si>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</si>
  <si>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</si>
  <si>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</si>
  <si>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</si>
  <si>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</si>
  <si>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</si>
  <si>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</si>
  <si>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</si>
  <si>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</si>
  <si>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</si>
  <si>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</si>
  <si>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</si>
  <si>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</si>
  <si>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</si>
  <si>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</si>
  <si>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</si>
  <si>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</si>
  <si>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</si>
  <si>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</si>
  <si>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</si>
  <si>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</si>
  <si>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</si>
  <si>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</si>
  <si>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</si>
  <si>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</si>
  <si>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</si>
  <si>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</si>
  <si>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</si>
  <si>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</si>
  <si>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</si>
  <si>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</si>
  <si>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</si>
  <si>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</si>
  <si>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</si>
  <si>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</si>
  <si>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</si>
  <si>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</si>
  <si>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</si>
  <si>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</si>
  <si>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</si>
  <si>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</si>
  <si>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</si>
  <si>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</si>
  <si>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</si>
  <si>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</si>
  <si>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</si>
  <si>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</si>
  <si>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</si>
  <si>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</si>
  <si>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</si>
  <si>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</si>
  <si>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</si>
  <si>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</si>
  <si>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</si>
  <si>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</si>
  <si>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</si>
  <si>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</si>
  <si>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</si>
  <si>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</si>
  <si>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</si>
  <si>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</si>
  <si>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</si>
  <si>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</si>
  <si>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</si>
  <si>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</si>
  <si>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</si>
  <si>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</si>
  <si>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</si>
  <si>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</si>
  <si>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</si>
  <si>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</si>
  <si>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</si>
  <si>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</si>
  <si>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</si>
  <si>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</si>
  <si>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</si>
  <si>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</si>
  <si>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</si>
  <si>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</si>
  <si>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</si>
  <si>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</si>
  <si>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</si>
  <si>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</si>
  <si>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</si>
  <si>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</si>
  <si>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</si>
  <si>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</si>
  <si>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</si>
  <si>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</si>
  <si>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</si>
  <si>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</si>
  <si>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</si>
  <si>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</si>
  <si>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</si>
  <si>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</si>
  <si>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</si>
  <si>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</si>
  <si>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</si>
  <si>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</si>
  <si>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</si>
  <si>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</si>
  <si>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</si>
  <si>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</si>
  <si>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</si>
  <si>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</si>
  <si>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</si>
  <si>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</si>
  <si>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</si>
  <si>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</si>
  <si>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</si>
  <si>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</si>
  <si>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</si>
  <si>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</si>
  <si>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</si>
  <si>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</si>
  <si>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</si>
  <si>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</si>
  <si>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</si>
  <si>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</si>
  <si>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</si>
  <si>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</si>
  <si>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</si>
  <si>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</si>
  <si>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</si>
  <si>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</si>
  <si>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</si>
  <si>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</si>
  <si>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</si>
  <si>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</si>
  <si>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</si>
  <si>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</si>
  <si>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</si>
  <si>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</si>
  <si>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</si>
  <si>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</si>
  <si>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</si>
  <si>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</si>
  <si>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</si>
  <si>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</si>
  <si>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</si>
  <si>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</si>
  <si>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</si>
  <si>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</si>
  <si>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</si>
  <si>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</si>
  <si>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</si>
  <si>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</si>
  <si>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</si>
  <si>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</si>
  <si>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</si>
  <si>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</si>
  <si>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</si>
  <si>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</si>
  <si>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</si>
  <si>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</si>
  <si>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</si>
  <si>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</si>
  <si>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</si>
  <si>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</si>
  <si>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</si>
  <si>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</si>
  <si>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</si>
  <si>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</si>
  <si>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</si>
  <si>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</si>
  <si>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</si>
  <si>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</si>
  <si>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</si>
  <si>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</si>
  <si>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</si>
  <si>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</si>
  <si>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</si>
  <si>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</si>
  <si>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</si>
  <si>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</si>
  <si>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</si>
  <si>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</si>
  <si>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</si>
  <si>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</si>
  <si>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</si>
  <si>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</si>
  <si>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</si>
  <si>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</si>
  <si>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</si>
  <si>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</si>
  <si>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</si>
  <si>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</si>
  <si>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</si>
  <si>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</si>
  <si>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</si>
  <si>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</si>
  <si>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</si>
  <si>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</si>
  <si>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</si>
  <si>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</si>
  <si>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</si>
  <si>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</si>
  <si>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</si>
  <si>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</si>
  <si>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</si>
  <si>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</si>
  <si>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</si>
  <si>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</si>
  <si>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</si>
  <si>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</si>
  <si>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</si>
  <si>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</si>
  <si>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</si>
  <si>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</si>
  <si>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</si>
  <si>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</si>
  <si>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</si>
  <si>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</si>
  <si>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</si>
  <si>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</si>
  <si>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</si>
  <si>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</si>
  <si>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</si>
  <si>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</si>
  <si>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</si>
  <si>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</si>
  <si>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</si>
  <si>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</si>
  <si>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</si>
  <si>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</si>
  <si>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</si>
  <si>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</si>
  <si>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</si>
  <si>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</si>
  <si>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</si>
  <si>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</si>
  <si>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</si>
  <si>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</si>
  <si>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</si>
  <si>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</si>
  <si>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</si>
  <si>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</si>
  <si>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</si>
  <si>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</si>
  <si>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</si>
  <si>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</si>
  <si>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</si>
  <si>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</si>
  <si>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</si>
  <si>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</si>
  <si>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</si>
  <si>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</si>
  <si>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</si>
  <si>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</si>
  <si>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</si>
  <si>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</si>
  <si>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</si>
  <si>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</si>
  <si>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</si>
  <si>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</si>
  <si>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</si>
  <si>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</si>
  <si>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</si>
  <si>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</si>
  <si>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</si>
  <si>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</si>
  <si>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</si>
  <si>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</si>
  <si>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</si>
  <si>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</si>
  <si>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</si>
  <si>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</si>
  <si>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</si>
  <si>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</si>
  <si>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</si>
  <si>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</si>
  <si>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</si>
  <si>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</si>
  <si>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</si>
  <si>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</si>
  <si>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</si>
  <si>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</si>
  <si>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</si>
  <si>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</si>
  <si>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</si>
  <si>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</si>
  <si>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</si>
  <si>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</si>
  <si>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</si>
  <si>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</si>
  <si>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</si>
  <si>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</si>
  <si>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</si>
  <si>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</si>
  <si>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</si>
  <si>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</si>
  <si>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</si>
  <si>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</si>
  <si>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</si>
  <si>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</si>
  <si>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</si>
  <si>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</si>
  <si>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</si>
  <si>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</si>
  <si>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</si>
  <si>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</si>
  <si>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</si>
  <si>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</si>
  <si>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</si>
  <si>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</si>
  <si>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</si>
  <si>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</si>
  <si>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</si>
  <si>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</si>
  <si>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</si>
  <si>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</si>
  <si>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</si>
  <si>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</si>
  <si>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</si>
  <si>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</si>
  <si>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</si>
  <si>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</si>
  <si>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</si>
  <si>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</si>
  <si>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</si>
  <si>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</si>
  <si>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</si>
  <si>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</si>
  <si>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</si>
  <si>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</si>
  <si>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</si>
  <si>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</si>
  <si>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</si>
  <si>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</si>
  <si>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</si>
  <si>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</si>
  <si>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</si>
  <si>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</si>
  <si>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</si>
  <si>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</si>
  <si>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</si>
  <si>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</si>
  <si>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</si>
  <si>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</si>
  <si>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</si>
  <si>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</si>
  <si>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</si>
  <si>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</si>
  <si>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</si>
  <si>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</si>
  <si>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</si>
  <si>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</si>
  <si>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</si>
  <si>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</si>
  <si>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</si>
  <si>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</si>
  <si>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</si>
  <si>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</si>
  <si>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</si>
  <si>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</si>
  <si>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</si>
  <si>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</si>
  <si>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</si>
  <si>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</si>
  <si>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</si>
  <si>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</si>
  <si>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</si>
  <si>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</si>
  <si>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</si>
  <si>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</si>
  <si>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</si>
  <si>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</si>
  <si>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</si>
  <si>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</si>
  <si>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</si>
  <si>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</si>
  <si>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</si>
  <si>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</si>
  <si>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</si>
  <si>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</si>
  <si>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</si>
  <si>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</si>
  <si>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</si>
  <si>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</si>
  <si>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</si>
  <si>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</si>
  <si>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</si>
  <si>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</si>
  <si>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</si>
  <si>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</si>
  <si>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</si>
  <si>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</si>
  <si>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</si>
  <si>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</si>
  <si>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</si>
  <si>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</si>
  <si>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</si>
  <si>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</si>
  <si>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</si>
  <si>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</si>
  <si>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</si>
  <si>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</si>
  <si>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</si>
  <si>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</si>
  <si>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</si>
  <si>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</si>
  <si>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</si>
  <si>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</si>
  <si>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</si>
  <si>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</si>
  <si>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</si>
  <si>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</si>
  <si>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</si>
  <si>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</si>
  <si>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</si>
  <si>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</si>
  <si>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</si>
  <si>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</si>
  <si>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</si>
  <si>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</si>
  <si>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</si>
  <si>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</si>
  <si>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</si>
  <si>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</si>
  <si>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</si>
  <si>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</si>
  <si>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</si>
  <si>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</si>
  <si>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</si>
  <si>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</si>
  <si>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</si>
  <si>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</si>
  <si>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</si>
  <si>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</si>
  <si>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</si>
  <si>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</si>
  <si>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</si>
  <si>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</si>
  <si>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</si>
  <si>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</si>
  <si>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</si>
  <si>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</si>
  <si>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</si>
  <si>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</si>
  <si>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</si>
  <si>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</si>
  <si>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</si>
  <si>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</si>
  <si>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</si>
  <si>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</si>
  <si>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</si>
  <si>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</si>
  <si>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</si>
  <si>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</si>
  <si>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</si>
  <si>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</si>
  <si>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</si>
  <si>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</si>
  <si>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</si>
  <si>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</si>
  <si>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</si>
  <si>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</si>
  <si>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</si>
  <si>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</si>
  <si>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</si>
  <si>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</si>
  <si>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</si>
  <si>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</si>
  <si>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</si>
  <si>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</si>
  <si>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</si>
  <si>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</si>
  <si>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</si>
  <si>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</si>
  <si>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</si>
  <si>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</si>
  <si>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</si>
  <si>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</si>
  <si>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</si>
  <si>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</si>
  <si>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</si>
  <si>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</si>
  <si>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</si>
  <si>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</si>
  <si>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</si>
  <si>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</si>
  <si>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</si>
  <si>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</si>
  <si>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</si>
  <si>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</si>
  <si>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</si>
  <si>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</si>
  <si>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</si>
  <si>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</si>
  <si>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</si>
  <si>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</si>
  <si>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</si>
  <si>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</si>
  <si>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</si>
  <si>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</si>
  <si>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</si>
  <si>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</si>
  <si>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</si>
  <si>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</si>
  <si>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</si>
  <si>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</si>
  <si>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</si>
  <si>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</si>
  <si>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</si>
  <si>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</si>
  <si>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</si>
  <si>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</si>
  <si>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</si>
  <si>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</si>
  <si>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</si>
  <si>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</si>
  <si>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</si>
  <si>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</si>
  <si>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</si>
  <si>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</si>
  <si>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</si>
  <si>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</si>
  <si>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</si>
  <si>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</si>
  <si>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</si>
  <si>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</si>
  <si>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</si>
  <si>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</si>
  <si>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</si>
  <si>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</si>
  <si>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</si>
  <si>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</si>
  <si>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</si>
  <si>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</si>
  <si>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</si>
  <si>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</si>
  <si>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</si>
  <si>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</si>
  <si>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</si>
  <si>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</si>
  <si>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</si>
  <si>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</si>
  <si>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</si>
  <si>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</si>
  <si>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</si>
  <si>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</si>
  <si>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</si>
  <si>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</si>
  <si>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</si>
  <si>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</si>
  <si>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</si>
  <si>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</si>
  <si>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</si>
  <si>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</si>
  <si>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</si>
  <si>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</si>
  <si>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</si>
  <si>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</si>
  <si>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</si>
  <si>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</si>
  <si>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</si>
  <si>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</si>
  <si>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</si>
  <si>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</si>
  <si>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</si>
  <si>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</si>
  <si>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</si>
  <si>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</si>
  <si>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</si>
  <si>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</si>
  <si>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</si>
  <si>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</si>
  <si>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</si>
  <si>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</si>
  <si>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</si>
  <si>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</si>
  <si>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</si>
  <si>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</si>
  <si>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</si>
  <si>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</si>
  <si>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</si>
  <si>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</si>
  <si>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</si>
  <si>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</si>
  <si>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</si>
  <si>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</si>
  <si>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</si>
  <si>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</si>
  <si>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</si>
  <si>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</si>
  <si>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</si>
  <si>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</si>
  <si>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</si>
  <si>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</si>
  <si>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</si>
  <si>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</si>
  <si>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</si>
  <si>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</si>
  <si>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</si>
  <si>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</si>
  <si>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</si>
  <si>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</si>
  <si>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</si>
  <si>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</si>
  <si>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</si>
  <si>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</si>
  <si>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</si>
  <si>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</si>
  <si>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</si>
  <si>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</si>
  <si>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</si>
  <si>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</si>
  <si>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</si>
  <si>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</si>
  <si>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</si>
  <si>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</si>
  <si>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</si>
  <si>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</si>
  <si>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</si>
  <si>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</si>
  <si>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</si>
  <si>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</si>
  <si>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</si>
  <si>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</si>
  <si>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</si>
  <si>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</si>
  <si>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</si>
  <si>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</si>
  <si>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</si>
  <si>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</si>
  <si>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</si>
  <si>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</si>
  <si>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</si>
  <si>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</si>
  <si>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</si>
  <si>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</si>
  <si>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</si>
  <si>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</si>
  <si>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</si>
  <si>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</si>
  <si>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</si>
  <si>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</si>
  <si>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</si>
  <si>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</si>
  <si>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</si>
  <si>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</si>
  <si>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</si>
  <si>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</si>
  <si>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</si>
  <si>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</si>
  <si>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</si>
  <si>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</si>
  <si>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</si>
  <si>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</si>
  <si>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</si>
  <si>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</si>
  <si>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</si>
  <si>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</si>
  <si>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</si>
  <si>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</si>
  <si>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</si>
  <si>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</si>
  <si>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</si>
  <si>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</si>
  <si>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</si>
  <si>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</si>
  <si>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</si>
  <si>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</si>
  <si>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</si>
  <si>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</si>
  <si>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</si>
  <si>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</si>
  <si>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</si>
  <si>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</si>
  <si>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</si>
  <si>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</si>
  <si>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</si>
  <si>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</si>
  <si>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</si>
  <si>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</si>
  <si>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</si>
  <si>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</si>
  <si>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</si>
  <si>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</si>
  <si>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</si>
  <si>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</si>
  <si>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</si>
  <si>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</si>
  <si>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</si>
  <si>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</si>
  <si>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</si>
  <si>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</si>
  <si>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</si>
  <si>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</si>
  <si>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</si>
  <si>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</si>
  <si>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</si>
  <si>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</si>
  <si>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</si>
  <si>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</si>
  <si>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</si>
  <si>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</si>
  <si>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</si>
  <si>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</si>
  <si>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</si>
  <si>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</si>
  <si>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</si>
  <si>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</si>
  <si>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</si>
  <si>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</si>
  <si>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</si>
  <si>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</si>
  <si>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</si>
  <si>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</si>
  <si>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</si>
  <si>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</si>
  <si>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</si>
  <si>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</si>
  <si>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</si>
  <si>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</si>
  <si>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</si>
  <si>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</si>
  <si>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</si>
  <si>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</si>
  <si>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</si>
  <si>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</si>
  <si>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</si>
  <si>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</si>
  <si>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</si>
  <si>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</si>
  <si>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</si>
  <si>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</si>
  <si>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</si>
  <si>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</si>
  <si>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</si>
  <si>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</si>
  <si>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</si>
  <si>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</si>
  <si>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</si>
  <si>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</si>
  <si>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</si>
  <si>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</si>
  <si>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</si>
  <si>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</si>
  <si>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</si>
  <si>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</si>
  <si>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</si>
  <si>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</si>
  <si>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</si>
  <si>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</si>
  <si>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</si>
  <si>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</si>
  <si>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</si>
  <si>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</si>
  <si>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</si>
  <si>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</si>
  <si>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</si>
  <si>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</si>
  <si>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</si>
  <si>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</si>
  <si>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</si>
  <si>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</si>
  <si>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</si>
  <si>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</si>
  <si>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</si>
  <si>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</si>
  <si>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</si>
  <si>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</si>
  <si>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</si>
  <si>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</si>
  <si>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</si>
  <si>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</si>
  <si>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</si>
  <si>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</si>
  <si>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</si>
  <si>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</si>
  <si>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</si>
  <si>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</si>
  <si>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</si>
  <si>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</si>
  <si>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</si>
  <si>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</si>
  <si>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</si>
  <si>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</si>
  <si>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</si>
  <si>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</si>
  <si>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</si>
  <si>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</si>
  <si>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</si>
  <si>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</si>
  <si>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</si>
  <si>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</si>
  <si>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</si>
  <si>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</si>
  <si>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</si>
  <si>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</si>
  <si>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</si>
  <si>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</si>
  <si>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</si>
  <si>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</si>
  <si>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</si>
  <si>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</si>
  <si>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</si>
  <si>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</si>
  <si>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</si>
  <si>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</si>
  <si>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</si>
  <si>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</si>
  <si>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</si>
  <si>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</si>
  <si>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</si>
  <si>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</si>
  <si>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</si>
  <si>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</si>
  <si>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</si>
  <si>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</si>
  <si>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</si>
  <si>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</si>
  <si>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</si>
  <si>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</si>
  <si>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</si>
  <si>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</si>
  <si>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</si>
  <si>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</si>
  <si>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</si>
  <si>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</si>
  <si>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</si>
  <si>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</si>
  <si>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</si>
  <si>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</si>
  <si>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</si>
  <si>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</si>
  <si>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</si>
  <si>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</si>
  <si>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</si>
  <si>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</si>
  <si>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</si>
  <si>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</si>
  <si>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</si>
  <si>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</si>
  <si>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</si>
  <si>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</si>
  <si>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</si>
  <si>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</si>
  <si>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</si>
  <si>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</si>
  <si>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</si>
  <si>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</si>
  <si>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</si>
  <si>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</si>
  <si>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</si>
  <si>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</si>
  <si>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</si>
  <si>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</si>
  <si>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</si>
  <si>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</si>
  <si>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</si>
  <si>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</si>
  <si>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</si>
  <si>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</si>
  <si>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</si>
  <si>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</si>
  <si>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</si>
  <si>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</si>
  <si>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</si>
  <si>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</si>
  <si>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</si>
  <si>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</si>
  <si>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</si>
  <si>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</si>
  <si>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</si>
  <si>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</si>
  <si>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</si>
  <si>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</si>
  <si>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</si>
  <si>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</si>
  <si>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</si>
  <si>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</si>
  <si>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</si>
  <si>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</si>
  <si>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</si>
  <si>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</si>
  <si>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</si>
  <si>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</si>
  <si>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</si>
  <si>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</si>
  <si>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</si>
  <si>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</si>
  <si>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</si>
  <si>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</si>
  <si>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</si>
  <si>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</si>
  <si>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</si>
  <si>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</si>
  <si>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</si>
  <si>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</si>
  <si>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</si>
  <si>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</si>
  <si>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</si>
  <si>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</si>
  <si>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</si>
  <si>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</si>
  <si>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</si>
  <si>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</si>
  <si>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</si>
  <si>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</si>
  <si>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</si>
  <si>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</si>
  <si>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</si>
  <si>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</si>
  <si>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</si>
  <si>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</si>
  <si>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</si>
  <si>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</si>
  <si>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</si>
  <si>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</si>
  <si>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</si>
  <si>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</si>
  <si>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</si>
  <si>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</si>
  <si>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</si>
  <si>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</si>
  <si>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</si>
  <si>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</si>
  <si>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</si>
  <si>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</si>
  <si>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</si>
  <si>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</si>
  <si>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</si>
  <si>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</si>
  <si>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</si>
  <si>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</si>
  <si>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</si>
  <si>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</si>
  <si>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</si>
  <si>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</si>
  <si>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</si>
  <si>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</si>
  <si>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</si>
  <si>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</si>
  <si>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</si>
  <si>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</si>
  <si>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</si>
  <si>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</si>
  <si>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</si>
  <si>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</si>
  <si>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</si>
  <si>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</si>
  <si>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</si>
  <si>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</si>
  <si>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</si>
  <si>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</si>
  <si>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</si>
  <si>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</si>
  <si>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</si>
  <si>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</si>
  <si>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</si>
  <si>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</si>
  <si>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</si>
  <si>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</si>
  <si>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</si>
  <si>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</si>
  <si>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</si>
  <si>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</si>
  <si>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</si>
  <si>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</si>
  <si>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</si>
  <si>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</si>
  <si>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</si>
  <si>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</si>
  <si>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</si>
  <si>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</si>
  <si>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</si>
  <si>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</si>
  <si>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</si>
  <si>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</si>
  <si>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</si>
  <si>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</si>
  <si>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</si>
  <si>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</si>
  <si>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</si>
  <si>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</si>
  <si>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</si>
  <si>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</si>
  <si>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</si>
  <si>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</si>
  <si>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</si>
  <si>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</si>
  <si>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</si>
  <si>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</si>
  <si>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</si>
  <si>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</si>
  <si>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</si>
  <si>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</si>
  <si>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</si>
  <si>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</si>
  <si>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</si>
  <si>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</si>
  <si>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</si>
  <si>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</si>
  <si>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</si>
  <si>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</si>
  <si>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</si>
  <si>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</si>
  <si>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</si>
  <si>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</si>
  <si>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</si>
  <si>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</si>
  <si>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</si>
  <si>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</si>
  <si>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</si>
  <si>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</si>
  <si>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</si>
  <si>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</si>
  <si>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</si>
  <si>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</si>
  <si>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</si>
  <si>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</si>
  <si>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</si>
  <si>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</si>
  <si>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</si>
  <si>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</si>
  <si>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</si>
  <si>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</si>
  <si>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</si>
  <si>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</si>
  <si>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</si>
  <si>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</si>
  <si>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</si>
  <si>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</si>
  <si>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</si>
  <si>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</si>
  <si>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</si>
  <si>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</si>
  <si>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</si>
  <si>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</si>
  <si>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</si>
  <si>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</si>
  <si>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</si>
  <si>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</si>
  <si>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</si>
  <si>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</si>
  <si>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</si>
  <si>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</si>
  <si>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</si>
  <si>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</si>
  <si>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</si>
  <si>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</si>
  <si>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</si>
  <si>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</si>
  <si>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</si>
  <si>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</si>
  <si>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</si>
  <si>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</si>
  <si>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</si>
  <si>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</si>
  <si>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</si>
  <si>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</si>
  <si>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</si>
  <si>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</si>
  <si>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</si>
  <si>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</si>
  <si>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</si>
  <si>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</si>
  <si>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</si>
  <si>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</si>
  <si>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</si>
  <si>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</si>
  <si>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</si>
  <si>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</si>
  <si>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</si>
  <si>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</si>
  <si>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</si>
  <si>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</si>
  <si>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</si>
  <si>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</si>
  <si>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</si>
  <si>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</si>
  <si>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</si>
  <si>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</si>
  <si>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</si>
  <si>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</si>
  <si>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</si>
  <si>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</si>
  <si>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</si>
  <si>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</si>
  <si>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</si>
  <si>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</si>
  <si>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</si>
  <si>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</si>
  <si>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</si>
  <si>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</si>
  <si>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</si>
  <si>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</si>
  <si>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</si>
  <si>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</si>
  <si>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</si>
  <si>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</si>
  <si>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</si>
  <si>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</si>
  <si>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</si>
  <si>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</si>
  <si>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</si>
  <si>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</si>
  <si>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</si>
  <si>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</si>
  <si>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</si>
  <si>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</si>
  <si>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</si>
  <si>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</si>
  <si>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</si>
  <si>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</si>
  <si>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</si>
  <si>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</si>
  <si>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</si>
  <si>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</si>
  <si>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</si>
  <si>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</si>
  <si>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</si>
  <si>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</si>
  <si>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</si>
  <si>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</si>
  <si>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</si>
  <si>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</si>
  <si>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</si>
  <si>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</si>
  <si>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</si>
  <si>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</si>
  <si>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</si>
  <si>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</si>
  <si>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</si>
  <si>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</si>
  <si>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</si>
  <si>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</si>
  <si>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</si>
  <si>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</si>
  <si>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</si>
  <si>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</si>
  <si>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</si>
  <si>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</si>
  <si>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</si>
  <si>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</si>
  <si>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</si>
  <si>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</si>
  <si>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</si>
  <si>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</si>
  <si>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</si>
  <si>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</si>
  <si>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</si>
  <si>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</si>
  <si>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</si>
  <si>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</si>
  <si>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</si>
  <si>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</si>
  <si>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</si>
  <si>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</si>
  <si>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</si>
  <si>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</si>
  <si>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</si>
  <si>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</si>
  <si>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</si>
  <si>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</si>
  <si>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</si>
  <si>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</si>
  <si>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</si>
  <si>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</si>
  <si>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</si>
  <si>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</si>
  <si>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</si>
  <si>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</si>
  <si>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</si>
  <si>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</si>
  <si>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</si>
  <si>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</si>
  <si>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</si>
  <si>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</si>
  <si>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</si>
  <si>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</si>
  <si>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</si>
  <si>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</si>
  <si>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</si>
  <si>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</si>
  <si>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</si>
  <si>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</si>
  <si>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</si>
  <si>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</si>
  <si>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</si>
  <si>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</si>
  <si>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</si>
  <si>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</si>
  <si>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</si>
  <si>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</si>
  <si>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</si>
  <si>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</si>
  <si>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</si>
  <si>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</si>
  <si>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</si>
  <si>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</si>
  <si>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</si>
  <si>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</si>
  <si>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</si>
  <si>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</si>
  <si>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</si>
  <si>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</si>
  <si>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</si>
  <si>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</si>
  <si>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</si>
  <si>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</si>
  <si>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</si>
  <si>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</si>
  <si>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</si>
  <si>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</si>
  <si>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</si>
  <si>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</si>
  <si>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</si>
  <si>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</si>
  <si>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</si>
  <si>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</si>
  <si>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</si>
  <si>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</si>
  <si>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</si>
  <si>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</si>
  <si>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</si>
  <si>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</si>
  <si>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</si>
  <si>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</si>
  <si>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</si>
  <si>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</si>
  <si>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</si>
  <si>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</si>
  <si>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</si>
  <si>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</si>
  <si>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</si>
  <si>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</si>
  <si>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</si>
  <si>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</si>
  <si>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</si>
  <si>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</si>
  <si>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</si>
  <si>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</si>
  <si>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</si>
  <si>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</si>
  <si>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</si>
  <si>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</si>
  <si>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</si>
  <si>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</si>
  <si>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</si>
  <si>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</si>
  <si>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</si>
  <si>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</si>
  <si>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</si>
  <si>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</si>
  <si>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</si>
  <si>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</si>
  <si>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</si>
  <si>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</si>
  <si>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</si>
  <si>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</si>
  <si>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</si>
  <si>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</si>
  <si>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</si>
  <si>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</si>
  <si>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</si>
  <si>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</si>
  <si>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</si>
  <si>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</si>
  <si>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</si>
  <si>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</si>
  <si>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</si>
  <si>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</si>
  <si>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</si>
  <si>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</si>
  <si>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</si>
  <si>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</si>
  <si>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</si>
  <si>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</si>
  <si>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</si>
  <si>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</si>
  <si>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</si>
  <si>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</si>
  <si>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</si>
  <si>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</si>
  <si>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</si>
  <si>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</si>
  <si>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</si>
  <si>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</si>
  <si>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</si>
  <si>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</si>
  <si>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</si>
  <si>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</si>
  <si>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</si>
  <si>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</si>
  <si>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</si>
  <si>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</si>
  <si>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</si>
  <si>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</si>
  <si>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</si>
  <si>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</si>
  <si>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</si>
  <si>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</si>
  <si>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</si>
  <si>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</si>
  <si>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</si>
  <si>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</si>
  <si>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</si>
  <si>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</si>
  <si>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</si>
  <si>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</si>
  <si>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</si>
  <si>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</si>
  <si>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</si>
  <si>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</si>
  <si>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</si>
  <si>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</si>
  <si>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</si>
  <si>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</si>
  <si>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</si>
  <si>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</si>
  <si>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</si>
  <si>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</si>
  <si>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</si>
  <si>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</si>
  <si>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</si>
  <si>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</si>
  <si>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</si>
  <si>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</si>
  <si>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</si>
  <si>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</si>
  <si>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</si>
  <si>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</si>
  <si>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</si>
  <si>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</si>
  <si>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</si>
  <si>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</si>
  <si>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</si>
  <si>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</si>
  <si>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</si>
  <si>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</si>
  <si>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</si>
  <si>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</si>
  <si>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</si>
  <si>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</si>
  <si>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</si>
  <si>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</si>
  <si>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</si>
  <si>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</si>
  <si>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</si>
  <si>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</si>
  <si>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</si>
  <si>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</si>
  <si>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</si>
  <si>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</si>
  <si>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</si>
  <si>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</si>
  <si>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</si>
  <si>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</si>
  <si>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</si>
  <si>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</si>
  <si>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</si>
  <si>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</si>
  <si>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</si>
  <si>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</si>
  <si>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</si>
  <si>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</si>
  <si>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</si>
  <si>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</si>
  <si>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</si>
  <si>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</si>
  <si>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</si>
  <si>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</si>
  <si>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</si>
  <si>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</si>
  <si>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</si>
  <si>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</si>
  <si>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</si>
  <si>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</si>
  <si>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</si>
  <si>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</si>
  <si>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</si>
  <si>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</si>
  <si>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</si>
  <si>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</si>
  <si>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</si>
  <si>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</si>
  <si>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</si>
  <si>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</si>
  <si>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</si>
  <si>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</si>
  <si>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</si>
  <si>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</si>
  <si>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</si>
  <si>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</si>
  <si>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</si>
  <si>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</si>
  <si>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</si>
  <si>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</si>
  <si>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</si>
  <si>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</si>
  <si>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</si>
  <si>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</si>
  <si>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</si>
  <si>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</si>
  <si>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</si>
  <si>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</si>
  <si>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</si>
  <si>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</si>
  <si>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</si>
  <si>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</si>
  <si>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</si>
  <si>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</si>
  <si>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</si>
  <si>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</si>
  <si>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</si>
  <si>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</si>
  <si>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</si>
  <si>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</si>
  <si>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</si>
  <si>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</si>
  <si>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</si>
  <si>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</si>
  <si>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</si>
  <si>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</si>
  <si>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</si>
  <si>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</si>
  <si>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</si>
  <si>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</si>
  <si>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</si>
  <si>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</si>
  <si>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</si>
  <si>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</si>
  <si>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</si>
  <si>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</si>
  <si>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</si>
  <si>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</si>
  <si>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</si>
  <si>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</si>
  <si>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</si>
  <si>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</si>
  <si>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</si>
  <si>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</si>
  <si>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</si>
  <si>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</si>
  <si>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</si>
  <si>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</si>
  <si>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</si>
  <si>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</si>
  <si>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</si>
  <si>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</si>
  <si>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</si>
  <si>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</si>
  <si>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</si>
  <si>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</si>
  <si>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</si>
  <si>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</si>
  <si>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</si>
  <si>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</si>
  <si>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</si>
  <si>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</si>
  <si>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</si>
  <si>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</si>
  <si>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</si>
  <si>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</si>
  <si>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</si>
  <si>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</si>
  <si>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</si>
  <si>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</si>
  <si>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</si>
  <si>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</si>
  <si>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</si>
  <si>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</si>
  <si>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</si>
  <si>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</si>
  <si>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</si>
  <si>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</si>
  <si>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</si>
  <si>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</si>
  <si>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</si>
  <si>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</si>
  <si>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</si>
  <si>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</si>
  <si>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</si>
  <si>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</si>
  <si>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</si>
  <si>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</si>
  <si>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</si>
  <si>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</si>
  <si>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</si>
  <si>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</si>
  <si>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</si>
  <si>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</si>
  <si>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</si>
  <si>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</si>
  <si>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</si>
  <si>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</si>
  <si>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</si>
  <si>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</si>
  <si>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</si>
  <si>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</si>
  <si>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</si>
  <si>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</si>
  <si>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</si>
  <si>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</si>
  <si>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</si>
  <si>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</si>
  <si>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</si>
  <si>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</si>
  <si>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</si>
  <si>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</si>
  <si>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</si>
  <si>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</si>
  <si>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</si>
  <si>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</si>
  <si>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</si>
  <si>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</si>
  <si>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</si>
  <si>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</si>
  <si>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</si>
  <si>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</si>
  <si>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</si>
  <si>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</si>
  <si>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</si>
  <si>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</si>
  <si>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</si>
  <si>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</si>
  <si>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</si>
  <si>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</si>
  <si>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</si>
  <si>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</si>
  <si>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</si>
  <si>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</si>
  <si>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</si>
  <si>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</si>
  <si>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</si>
  <si>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</si>
  <si>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</si>
  <si>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</si>
  <si>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</si>
  <si>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</si>
  <si>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</si>
  <si>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</si>
  <si>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</si>
  <si>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</si>
  <si>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</si>
  <si>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</si>
  <si>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</si>
  <si>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</si>
  <si>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</si>
  <si>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</si>
  <si>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</si>
  <si>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</si>
  <si>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</si>
  <si>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</si>
  <si>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</si>
  <si>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</si>
  <si>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</si>
  <si>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</si>
  <si>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</si>
  <si>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</si>
  <si>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</si>
  <si>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</si>
  <si>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</si>
  <si>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</si>
  <si>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</si>
  <si>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</si>
  <si>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</si>
  <si>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</si>
  <si>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</si>
  <si>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</si>
  <si>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</si>
  <si>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</si>
  <si>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</si>
  <si>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</si>
  <si>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</si>
  <si>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</si>
  <si>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</si>
  <si>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</si>
  <si>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</si>
  <si>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</si>
  <si>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</si>
  <si>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</si>
  <si>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</si>
  <si>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</si>
  <si>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</si>
  <si>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</si>
  <si>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</si>
  <si>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</si>
  <si>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</si>
  <si>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</si>
  <si>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</si>
  <si>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</si>
  <si>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</si>
  <si>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</si>
  <si>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</si>
  <si>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</si>
  <si>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</si>
  <si>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</si>
  <si>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</si>
  <si>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</si>
  <si>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</si>
  <si>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</si>
  <si>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</si>
  <si>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</si>
  <si>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</si>
  <si>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</si>
  <si>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</si>
  <si>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</si>
  <si>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</si>
  <si>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</si>
  <si>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</si>
  <si>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</si>
  <si>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</si>
  <si>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</si>
  <si>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</si>
  <si>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</si>
  <si>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</si>
  <si>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</si>
  <si>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</si>
  <si>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</si>
  <si>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</si>
  <si>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</si>
  <si>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</si>
  <si>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</si>
  <si>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</si>
  <si>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</si>
  <si>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</si>
  <si>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</si>
  <si>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</si>
  <si>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</si>
  <si>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</si>
  <si>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</si>
  <si>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</si>
  <si>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</si>
  <si>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</si>
  <si>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</si>
  <si>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</si>
  <si>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</si>
  <si>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</si>
  <si>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</si>
  <si>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</si>
  <si>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</si>
  <si>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</si>
  <si>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</si>
  <si>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</si>
  <si>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</si>
  <si>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</si>
  <si>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</si>
  <si>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</si>
  <si>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</si>
  <si>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</si>
  <si>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</si>
  <si>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</si>
  <si>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</si>
  <si>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</si>
  <si>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</si>
  <si>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</si>
  <si>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</si>
  <si>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</si>
  <si>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</si>
  <si>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</si>
  <si>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</si>
  <si>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</si>
  <si>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</si>
  <si>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</si>
  <si>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</si>
  <si>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</si>
  <si>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</si>
  <si>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</si>
  <si>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</si>
  <si>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</si>
  <si>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</si>
  <si>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</si>
  <si>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</si>
  <si>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</si>
  <si>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</si>
  <si>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</si>
  <si>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</si>
  <si>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</si>
  <si>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</si>
  <si>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</si>
  <si>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</si>
  <si>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</si>
  <si>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</si>
  <si>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</si>
  <si>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</si>
  <si>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</si>
  <si>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</si>
  <si>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</si>
  <si>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</si>
  <si>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</si>
  <si>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</si>
  <si>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</si>
  <si>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</si>
  <si>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</si>
  <si>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</si>
  <si>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</si>
  <si>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</si>
  <si>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</si>
  <si>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</si>
  <si>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</si>
  <si>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</si>
  <si>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</si>
  <si>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</si>
  <si>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</si>
  <si>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</si>
  <si>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</si>
  <si>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</si>
  <si>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</si>
  <si>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</si>
  <si>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</si>
  <si>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</si>
  <si>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</si>
  <si>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</si>
  <si>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</si>
  <si>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</si>
  <si>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</si>
  <si>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</si>
  <si>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</si>
  <si>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</si>
  <si>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</si>
  <si>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</si>
  <si>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</si>
  <si>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</si>
  <si>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</si>
  <si>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</si>
  <si>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</si>
  <si>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</si>
  <si>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</si>
  <si>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</si>
  <si>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</si>
  <si>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</si>
  <si>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</si>
  <si>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</si>
  <si>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</si>
  <si>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</si>
  <si>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</si>
  <si>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</si>
  <si>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</si>
  <si>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</si>
  <si>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</si>
  <si>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</si>
  <si>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</si>
  <si>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</si>
  <si>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</si>
  <si>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</si>
  <si>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</si>
  <si>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</si>
  <si>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</si>
  <si>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</si>
  <si>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</si>
  <si>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</si>
  <si>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</si>
  <si>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</si>
  <si>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</si>
  <si>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</si>
  <si>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</si>
  <si>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</si>
  <si>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</si>
  <si>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</si>
  <si>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</si>
  <si>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</si>
  <si>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</si>
  <si>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</si>
  <si>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</si>
  <si>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</si>
  <si>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</si>
  <si>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</si>
  <si>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</si>
  <si>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</si>
  <si>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</si>
  <si>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</si>
  <si>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</si>
  <si>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</si>
  <si>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</si>
  <si>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</si>
  <si>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</si>
  <si>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</si>
  <si>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</si>
  <si>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</si>
  <si>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</si>
  <si>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</si>
  <si>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</si>
  <si>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</si>
  <si>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</si>
  <si>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</si>
  <si>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</si>
  <si>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</si>
  <si>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</si>
  <si>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</si>
  <si>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</si>
  <si>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</si>
  <si>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</si>
  <si>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</si>
  <si>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</si>
  <si>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</si>
  <si>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</si>
  <si>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</si>
  <si>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</si>
  <si>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</si>
  <si>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</si>
  <si>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</si>
  <si>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</si>
  <si>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</si>
  <si>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</si>
  <si>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</si>
  <si>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</si>
  <si>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</si>
  <si>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</si>
  <si>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</si>
  <si>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</si>
  <si>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</si>
  <si>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</si>
  <si>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</si>
  <si>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</si>
  <si>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</si>
  <si>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</si>
  <si>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</si>
  <si>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</si>
  <si>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</si>
  <si>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</si>
  <si>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</si>
  <si>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</si>
  <si>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</si>
  <si>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</si>
  <si>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</si>
  <si>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</si>
  <si>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</si>
  <si>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</si>
  <si>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</si>
  <si>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</si>
  <si>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</si>
  <si>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</si>
  <si>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</si>
  <si>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</si>
  <si>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</si>
  <si>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</si>
  <si>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</si>
  <si>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</si>
  <si>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</si>
  <si>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</si>
  <si>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</si>
  <si>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</si>
  <si>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</si>
  <si>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</si>
  <si>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</si>
  <si>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</si>
  <si>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</si>
  <si>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</si>
  <si>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</si>
  <si>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</si>
  <si>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</si>
  <si>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</si>
  <si>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</si>
  <si>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</si>
  <si>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</si>
  <si>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</si>
  <si>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</si>
  <si>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</si>
  <si>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</si>
  <si>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</si>
  <si>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</si>
  <si>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</si>
  <si>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</si>
  <si>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</si>
  <si>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</si>
  <si>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</si>
  <si>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</si>
  <si>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</si>
  <si>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</si>
  <si>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</si>
  <si>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</si>
  <si>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</si>
  <si>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</si>
  <si>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</si>
  <si>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</si>
  <si>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</si>
  <si>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</si>
  <si>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</si>
  <si>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</si>
  <si>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</si>
  <si>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</si>
  <si>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</si>
  <si>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</si>
  <si>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</si>
  <si>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</si>
  <si>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</si>
  <si>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</si>
  <si>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</si>
  <si>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</si>
  <si>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</si>
  <si>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</si>
  <si>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</si>
  <si>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</si>
  <si>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</si>
  <si>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</si>
  <si>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</si>
  <si>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</si>
  <si>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</si>
  <si>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</si>
  <si>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</si>
  <si>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</si>
  <si>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</si>
  <si>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</si>
  <si>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</si>
  <si>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</si>
  <si>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</si>
  <si>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</si>
  <si>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</si>
  <si>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</si>
  <si>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</si>
  <si>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</si>
  <si>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</si>
  <si>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</si>
  <si>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</si>
  <si>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</si>
  <si>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</si>
  <si>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</si>
  <si>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</si>
  <si>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</si>
  <si>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</si>
  <si>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</si>
  <si>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</si>
  <si>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</si>
  <si>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</si>
  <si>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</si>
  <si>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</si>
  <si>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</si>
  <si>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</si>
  <si>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</si>
  <si>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</si>
  <si>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</si>
  <si>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</si>
  <si>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</si>
  <si>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</si>
  <si>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</si>
  <si>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</si>
  <si>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</si>
  <si>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</si>
  <si>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</si>
  <si>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</si>
  <si>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</si>
  <si>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</si>
  <si>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</si>
  <si>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</si>
  <si>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</si>
  <si>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</si>
  <si>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</si>
  <si>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</si>
  <si>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</si>
  <si>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</si>
  <si>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</si>
  <si>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</si>
  <si>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</si>
  <si>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</si>
  <si>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</si>
  <si>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</si>
  <si>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</si>
  <si>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</si>
  <si>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</si>
  <si>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</si>
  <si>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</si>
  <si>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</si>
  <si>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</si>
  <si>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</si>
  <si>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</si>
  <si>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</si>
  <si>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</si>
  <si>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</si>
  <si>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</si>
  <si>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</si>
  <si>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</si>
  <si>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</si>
  <si>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</si>
  <si>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</si>
  <si>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</si>
  <si>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</si>
  <si>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</si>
  <si>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</si>
  <si>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</si>
  <si>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</si>
  <si>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</si>
  <si>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</si>
  <si>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</si>
  <si>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</si>
  <si>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</si>
  <si>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</si>
  <si>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</si>
  <si>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</si>
  <si>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</si>
  <si>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</si>
  <si>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</si>
  <si>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</si>
  <si>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</si>
  <si>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</si>
  <si>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</si>
  <si>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</si>
  <si>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</si>
  <si>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</si>
  <si>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</si>
  <si>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</si>
  <si>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</si>
  <si>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</si>
  <si>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</si>
  <si>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</si>
  <si>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</si>
  <si>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</si>
  <si>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</si>
  <si>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</si>
  <si>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</si>
  <si>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</si>
  <si>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</si>
  <si>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</si>
  <si>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</si>
  <si>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</si>
  <si>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</si>
  <si>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</si>
  <si>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</si>
  <si>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</si>
  <si>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</si>
  <si>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</si>
  <si>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</si>
  <si>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</si>
  <si>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</si>
  <si>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</si>
  <si>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</si>
  <si>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</si>
  <si>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</si>
  <si>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</si>
  <si>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</si>
  <si>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</si>
  <si>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</si>
  <si>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</si>
  <si>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</si>
  <si>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</si>
  <si>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</si>
  <si>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</si>
  <si>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</si>
  <si>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</si>
  <si>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</si>
  <si>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</si>
  <si>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</si>
  <si>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</si>
  <si>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</si>
  <si>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</si>
  <si>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</si>
  <si>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</si>
  <si>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</si>
  <si>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</si>
  <si>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</si>
  <si>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</si>
  <si>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</si>
  <si>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</si>
  <si>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</si>
  <si>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</si>
  <si>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</si>
  <si>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</si>
  <si>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</si>
  <si>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</si>
  <si>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</si>
  <si>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</si>
  <si>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</si>
  <si>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</si>
  <si>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</si>
  <si>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</si>
  <si>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</si>
  <si>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</si>
  <si>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</si>
  <si>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</si>
  <si>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</si>
  <si>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</si>
  <si>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</si>
  <si>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</si>
  <si>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</si>
  <si>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</si>
  <si>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</si>
  <si>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</si>
  <si>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</si>
  <si>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</si>
  <si>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</si>
  <si>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</si>
  <si>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</si>
  <si>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</si>
  <si>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</si>
  <si>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</si>
  <si>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</si>
  <si>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</si>
  <si>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</si>
  <si>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</si>
  <si>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</si>
  <si>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</si>
  <si>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</si>
  <si>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</si>
  <si>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</si>
  <si>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</si>
  <si>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</si>
  <si>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</si>
  <si>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</si>
  <si>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</si>
  <si>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</si>
  <si>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</si>
  <si>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</si>
  <si>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</si>
  <si>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</si>
  <si>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</si>
  <si>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</si>
  <si>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</si>
  <si>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</si>
  <si>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</si>
  <si>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</si>
  <si>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</si>
  <si>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</si>
  <si>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</si>
  <si>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</si>
  <si>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</si>
  <si>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</si>
  <si>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</si>
  <si>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</si>
  <si>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</si>
  <si>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</si>
  <si>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</si>
  <si>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</si>
  <si>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</si>
  <si>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</si>
  <si>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</si>
  <si>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</si>
  <si>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</si>
  <si>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</si>
  <si>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</si>
  <si>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</si>
  <si>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</si>
  <si>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</si>
  <si>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</si>
  <si>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</si>
  <si>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</si>
  <si>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</si>
  <si>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</si>
  <si>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</si>
  <si>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</si>
  <si>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</si>
  <si>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</si>
  <si>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</si>
  <si>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</si>
  <si>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</si>
  <si>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</si>
  <si>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</si>
  <si>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</si>
  <si>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</si>
  <si>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</si>
  <si>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</si>
  <si>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</si>
  <si>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</si>
  <si>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</si>
  <si>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</si>
  <si>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</si>
  <si>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</si>
  <si>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</si>
  <si>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</si>
  <si>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</si>
  <si>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</si>
  <si>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</si>
  <si>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</si>
  <si>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</si>
  <si>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</si>
  <si>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</si>
  <si>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</si>
  <si>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</si>
  <si>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</si>
  <si>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</si>
  <si>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</si>
  <si>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</si>
  <si>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</si>
  <si>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</si>
  <si>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</si>
  <si>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</si>
  <si>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</si>
  <si>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</si>
  <si>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</si>
  <si>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</si>
  <si>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</si>
  <si>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</si>
  <si>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</si>
  <si>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</si>
  <si>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</si>
  <si>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</si>
  <si>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</si>
  <si>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</si>
  <si>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</si>
  <si>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</si>
  <si>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</si>
  <si>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</si>
  <si>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</si>
  <si>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</si>
  <si>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</si>
  <si>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</si>
  <si>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</si>
  <si>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</si>
  <si>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</si>
  <si>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</si>
  <si>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</si>
  <si>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</si>
  <si>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</si>
  <si>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</si>
  <si>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</si>
  <si>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</si>
  <si>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</si>
  <si>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</si>
  <si>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</si>
  <si>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</si>
  <si>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</si>
  <si>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</si>
  <si>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</si>
  <si>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</si>
  <si>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</si>
  <si>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</si>
  <si>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</si>
  <si>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</si>
  <si>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</si>
  <si>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</si>
  <si>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</si>
  <si>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</si>
  <si>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</si>
  <si>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</si>
  <si>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</si>
  <si>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</si>
  <si>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</si>
  <si>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</si>
  <si>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</si>
  <si>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</si>
  <si>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</si>
  <si>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</si>
  <si>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</si>
  <si>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</si>
  <si>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</si>
  <si>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</si>
  <si>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</si>
  <si>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</si>
  <si>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</si>
  <si>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</si>
  <si>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</si>
  <si>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</si>
  <si>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</si>
  <si>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</si>
  <si>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</si>
  <si>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</si>
  <si>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</si>
  <si>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</si>
  <si>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</si>
  <si>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</si>
  <si>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</si>
  <si>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</si>
  <si>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</si>
  <si>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</si>
  <si>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</si>
  <si>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</si>
  <si>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</si>
  <si>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</si>
  <si>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</si>
  <si>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</si>
  <si>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</si>
  <si>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</si>
  <si>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</si>
  <si>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</si>
  <si>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</si>
  <si>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</si>
  <si>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</si>
  <si>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</si>
  <si>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</si>
  <si>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</si>
  <si>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</si>
  <si>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</si>
  <si>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</si>
  <si>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</si>
  <si>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</si>
  <si>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</si>
  <si>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</si>
  <si>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</si>
  <si>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</si>
  <si>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</si>
  <si>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</si>
  <si>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</si>
  <si>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</si>
  <si>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</si>
  <si>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</si>
  <si>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</si>
  <si>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</si>
  <si>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</si>
  <si>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</si>
  <si>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</si>
  <si>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</si>
  <si>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</si>
  <si>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</si>
  <si>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</si>
  <si>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</si>
  <si>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</si>
  <si>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</si>
  <si>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</si>
  <si>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</si>
  <si>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</si>
  <si>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</si>
  <si>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</si>
  <si>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</si>
  <si>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</si>
  <si>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</si>
  <si>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</si>
  <si>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</si>
  <si>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</si>
  <si>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</si>
  <si>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</si>
  <si>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</si>
  <si>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</si>
  <si>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</si>
  <si>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</si>
  <si>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</si>
  <si>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</si>
  <si>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</si>
  <si>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</si>
  <si>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</si>
  <si>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</si>
  <si>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</si>
  <si>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</si>
  <si>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</si>
  <si>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</si>
  <si>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</si>
  <si>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</si>
  <si>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</si>
  <si>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</si>
  <si>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</si>
  <si>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</si>
  <si>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</si>
  <si>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</si>
  <si>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</si>
  <si>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</si>
  <si>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</si>
  <si>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</si>
  <si>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</si>
  <si>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</si>
  <si>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</si>
  <si>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</si>
  <si>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</si>
  <si>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</si>
  <si>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</si>
  <si>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</si>
  <si>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</si>
  <si>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</si>
  <si>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</si>
  <si>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</si>
  <si>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</si>
  <si>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</si>
  <si>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</si>
  <si>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</si>
  <si>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</si>
  <si>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</si>
  <si>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</si>
  <si>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</si>
  <si>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</si>
  <si>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</si>
  <si>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</si>
  <si>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</si>
  <si>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</si>
  <si>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</si>
  <si>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</si>
  <si>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</si>
  <si>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</si>
  <si>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</si>
  <si>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</si>
  <si>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</si>
  <si>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</si>
  <si>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</si>
  <si>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</si>
  <si>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</si>
  <si>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</si>
  <si>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</si>
  <si>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</si>
  <si>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</si>
  <si>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</si>
  <si>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</si>
  <si>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</si>
  <si>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</si>
  <si>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</si>
  <si>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</si>
  <si>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</si>
  <si>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</si>
  <si>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</si>
  <si>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</si>
  <si>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</si>
  <si>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</si>
  <si>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</si>
  <si>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</si>
  <si>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</si>
  <si>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</si>
  <si>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</si>
  <si>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</si>
  <si>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</si>
  <si>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</si>
  <si>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</si>
  <si>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</si>
  <si>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</si>
  <si>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</si>
  <si>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</si>
  <si>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</si>
  <si>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</si>
  <si>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</si>
  <si>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</si>
  <si>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</si>
  <si>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</si>
  <si>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</si>
  <si>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</si>
  <si>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</si>
  <si>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</si>
  <si>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</si>
  <si>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</si>
  <si>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</si>
  <si>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</si>
  <si>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</si>
  <si>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</si>
  <si>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</si>
  <si>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</si>
  <si>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</si>
  <si>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</si>
  <si>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</si>
  <si>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</si>
  <si>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</si>
  <si>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</si>
  <si>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</si>
  <si>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</si>
  <si>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</si>
  <si>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</si>
  <si>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</si>
  <si>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</si>
  <si>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</si>
  <si>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</si>
  <si>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</si>
  <si>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</si>
  <si>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</si>
  <si>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</si>
  <si>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</si>
  <si>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</si>
  <si>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</si>
  <si>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</si>
  <si>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</si>
  <si>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</si>
  <si>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</si>
  <si>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</si>
  <si>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</si>
  <si>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</si>
  <si>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</si>
  <si>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</si>
  <si>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</si>
  <si>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</si>
  <si>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</si>
  <si>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</si>
  <si>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</si>
  <si>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</si>
  <si>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</si>
  <si>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</si>
  <si>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</si>
  <si>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</si>
  <si>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</si>
  <si>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</si>
  <si>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</si>
  <si>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</si>
  <si>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</si>
  <si>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</si>
  <si>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</si>
  <si>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</si>
  <si>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</si>
  <si>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</si>
  <si>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</si>
  <si>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</si>
  <si>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</si>
  <si>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</si>
  <si>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</si>
  <si>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</si>
  <si>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</si>
  <si>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</si>
  <si>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</si>
  <si>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</si>
  <si>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</si>
  <si>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</si>
  <si>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</si>
  <si>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</si>
  <si>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</si>
  <si>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</si>
  <si>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</si>
  <si>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</si>
  <si>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</si>
  <si>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</si>
  <si>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</si>
  <si>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</si>
  <si>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</si>
  <si>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</si>
  <si>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</si>
  <si>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</si>
  <si>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</si>
  <si>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</si>
  <si>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</si>
  <si>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</si>
  <si>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</si>
  <si>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</si>
  <si>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</si>
  <si>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</si>
  <si>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</si>
  <si>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</si>
  <si>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</si>
  <si>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</si>
  <si>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</si>
  <si>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</si>
  <si>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</si>
  <si>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</si>
  <si>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</si>
  <si>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</si>
  <si>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</si>
  <si>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</si>
  <si>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</si>
  <si>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</si>
  <si>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</si>
  <si>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</si>
  <si>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</si>
  <si>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</si>
  <si>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</si>
  <si>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</si>
  <si>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</si>
  <si>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</si>
  <si>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</si>
  <si>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</si>
  <si>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</si>
  <si>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</si>
  <si>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</si>
  <si>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</si>
  <si>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</si>
  <si>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</si>
  <si>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</si>
  <si>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</si>
  <si>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</si>
  <si>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</si>
  <si>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</si>
  <si>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</si>
  <si>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</si>
  <si>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</si>
  <si>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</si>
  <si>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</si>
  <si>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</si>
  <si>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</si>
  <si>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</si>
  <si>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</si>
  <si>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</si>
  <si>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</si>
  <si>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</si>
  <si>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</si>
  <si>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</si>
  <si>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</si>
  <si>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</si>
  <si>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</si>
  <si>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</si>
  <si>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</si>
  <si>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</si>
  <si>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</si>
  <si>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</si>
  <si>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</si>
  <si>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</si>
  <si>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</si>
  <si>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</si>
  <si>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</si>
  <si>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</si>
  <si>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</si>
  <si>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</si>
  <si>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</si>
  <si>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</si>
  <si>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</si>
  <si>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</si>
  <si>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</si>
  <si>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</si>
  <si>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</si>
  <si>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</si>
  <si>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</si>
  <si>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</si>
  <si>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</si>
  <si>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</si>
  <si>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</si>
  <si>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</si>
  <si>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</si>
  <si>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</si>
  <si>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</si>
  <si>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</si>
  <si>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</si>
  <si>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</si>
  <si>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</si>
  <si>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</si>
  <si>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</si>
  <si>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</si>
  <si>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</si>
  <si>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</si>
  <si>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</si>
  <si>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</si>
  <si>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</si>
  <si>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</si>
  <si>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</si>
  <si>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</si>
  <si>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</si>
  <si>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</si>
  <si>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</si>
  <si>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</si>
  <si>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</si>
  <si>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</si>
  <si>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</si>
  <si>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</si>
  <si>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</si>
  <si>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</si>
  <si>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</si>
  <si>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</si>
  <si>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</si>
  <si>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</si>
  <si>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</si>
  <si>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</si>
  <si>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</si>
  <si>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</si>
  <si>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</si>
  <si>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</si>
  <si>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</si>
  <si>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</si>
  <si>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</si>
  <si>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</si>
  <si>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</si>
  <si>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</si>
  <si>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</si>
  <si>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</si>
  <si>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</si>
  <si>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</si>
  <si>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</si>
  <si>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</si>
  <si>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</si>
  <si>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</si>
  <si>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</si>
  <si>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</si>
  <si>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</si>
  <si>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</si>
  <si>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</si>
  <si>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</si>
  <si>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</si>
  <si>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</si>
  <si>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</si>
  <si>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</si>
  <si>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</si>
  <si>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</si>
  <si>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</si>
  <si>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</si>
  <si>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</si>
  <si>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</si>
  <si>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</si>
  <si>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</si>
  <si>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</si>
  <si>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</si>
  <si>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</si>
  <si>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</si>
  <si>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</si>
  <si>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</si>
  <si>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</si>
  <si>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</si>
  <si>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</si>
  <si>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</si>
  <si>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</si>
  <si>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</si>
  <si>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</si>
  <si>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</si>
  <si>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</si>
  <si>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</si>
  <si>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</si>
  <si>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</si>
  <si>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</si>
  <si>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</si>
  <si>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</si>
  <si>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</si>
  <si>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</si>
  <si>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</si>
  <si>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</si>
  <si>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</si>
  <si>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</si>
  <si>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</si>
  <si>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</si>
  <si>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</si>
  <si>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</si>
  <si>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</si>
  <si>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</si>
  <si>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</si>
  <si>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</si>
  <si>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</si>
  <si>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</si>
  <si>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</si>
  <si>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</si>
  <si>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</si>
  <si>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</si>
  <si>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</si>
  <si>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</si>
  <si>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</si>
  <si>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</si>
  <si>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</si>
  <si>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</si>
  <si>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</si>
  <si>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</si>
  <si>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</si>
  <si>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</si>
  <si>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</si>
  <si>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</si>
  <si>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</si>
  <si>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</si>
  <si>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</si>
  <si>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</si>
  <si>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</si>
  <si>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</si>
  <si>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</si>
  <si>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</si>
  <si>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</si>
  <si>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</si>
  <si>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</si>
  <si>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</si>
  <si>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</si>
  <si>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</si>
  <si>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</si>
  <si>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</si>
  <si>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</si>
  <si>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</si>
  <si>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</si>
  <si>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</si>
  <si>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</si>
  <si>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</si>
  <si>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</si>
  <si>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</si>
  <si>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</si>
  <si>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</si>
  <si>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</si>
  <si>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</si>
  <si>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</si>
  <si>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</si>
  <si>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</si>
  <si>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</si>
  <si>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</si>
  <si>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</si>
  <si>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</si>
  <si>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</si>
  <si>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</si>
  <si>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</si>
  <si>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</si>
  <si>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</si>
  <si>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</si>
  <si>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</si>
  <si>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</si>
  <si>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</si>
  <si>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</si>
  <si>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</si>
  <si>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</si>
  <si>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</si>
  <si>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</si>
  <si>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</si>
  <si>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</si>
  <si>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</si>
  <si>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</si>
  <si>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</si>
  <si>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</si>
  <si>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</si>
  <si>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</si>
  <si>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</si>
  <si>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</si>
  <si>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</si>
  <si>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</si>
  <si>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</si>
  <si>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</si>
  <si>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</si>
  <si>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</si>
  <si>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</si>
  <si>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</si>
  <si>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</si>
  <si>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</si>
  <si>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</si>
  <si>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</si>
  <si>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</si>
  <si>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</si>
  <si>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</si>
  <si>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</si>
  <si>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</si>
  <si>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</si>
  <si>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</si>
  <si>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</si>
  <si>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</si>
  <si>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</si>
  <si>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</si>
  <si>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</si>
  <si>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</si>
  <si>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</si>
  <si>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</si>
  <si>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</si>
  <si>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</si>
  <si>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</si>
  <si>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</si>
  <si>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</si>
  <si>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</si>
  <si>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</si>
  <si>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</si>
  <si>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</si>
  <si>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</si>
  <si>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</si>
  <si>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</si>
  <si>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</si>
  <si>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</si>
  <si>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</si>
  <si>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</si>
  <si>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</si>
  <si>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</si>
  <si>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</si>
  <si>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</si>
  <si>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</si>
  <si>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</si>
  <si>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</si>
  <si>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</si>
  <si>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</si>
  <si>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</si>
  <si>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</si>
  <si>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</si>
  <si>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</si>
  <si>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</si>
  <si>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</si>
  <si>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</si>
  <si>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</si>
  <si>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</si>
  <si>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</si>
  <si>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</si>
  <si>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</si>
  <si>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</si>
  <si>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</si>
  <si>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</si>
  <si>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</si>
  <si>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</si>
  <si>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</si>
  <si>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</si>
  <si>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</si>
  <si>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</si>
  <si>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</si>
  <si>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</si>
  <si>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</si>
  <si>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</si>
  <si>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</si>
  <si>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</si>
  <si>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</si>
  <si>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</si>
  <si>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</si>
  <si>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</si>
  <si>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</si>
  <si>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</si>
  <si>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</si>
  <si>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</si>
  <si>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</si>
  <si>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</si>
  <si>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</si>
  <si>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</si>
  <si>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</si>
  <si>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</si>
  <si>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</si>
  <si>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</si>
  <si>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</si>
  <si>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</si>
  <si>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</si>
  <si>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</si>
  <si>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</si>
  <si>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</si>
  <si>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</si>
  <si>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</si>
  <si>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</si>
  <si>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</si>
  <si>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</si>
  <si>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</si>
  <si>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</si>
  <si>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</si>
  <si>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</si>
  <si>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</si>
  <si>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</si>
  <si>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</si>
  <si>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</si>
  <si>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</si>
  <si>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</si>
  <si>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</si>
  <si>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</si>
  <si>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</si>
  <si>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</si>
  <si>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</si>
  <si>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</si>
  <si>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</si>
  <si>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</si>
  <si>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</si>
  <si>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</si>
  <si>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</si>
  <si>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</si>
  <si>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</si>
  <si>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</si>
  <si>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</si>
  <si>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</si>
  <si>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</si>
  <si>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</si>
  <si>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</si>
  <si>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</si>
  <si>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</si>
  <si>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</si>
  <si>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</si>
  <si>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</si>
  <si>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</si>
  <si>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</si>
  <si>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</si>
  <si>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</si>
  <si>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</si>
  <si>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</si>
  <si>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</si>
  <si>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</si>
  <si>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</si>
  <si>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</si>
  <si>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</si>
  <si>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</si>
  <si>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</si>
  <si>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</si>
  <si>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</si>
  <si>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</si>
  <si>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</si>
  <si>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</si>
  <si>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</si>
  <si>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</si>
  <si>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</si>
  <si>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</si>
  <si>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</si>
  <si>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</si>
  <si>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</si>
  <si>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</si>
  <si>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</si>
  <si>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</si>
  <si>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</si>
  <si>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</si>
  <si>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</si>
  <si>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</si>
  <si>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</si>
  <si>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</si>
  <si>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</si>
  <si>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</si>
  <si>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</si>
  <si>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</si>
  <si>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</si>
  <si>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</si>
  <si>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</si>
  <si>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</si>
  <si>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</si>
  <si>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</si>
  <si>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</si>
  <si>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</si>
  <si>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</si>
  <si>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</si>
  <si>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</si>
  <si>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</si>
  <si>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</si>
  <si>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</si>
  <si>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</si>
  <si>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</si>
  <si>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</si>
  <si>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</si>
  <si>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</si>
  <si>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</si>
  <si>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</si>
  <si>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</si>
  <si>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</si>
  <si>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</si>
  <si>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</si>
  <si>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</si>
  <si>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</si>
  <si>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</si>
  <si>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</si>
  <si>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</si>
  <si>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</si>
  <si>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</si>
  <si>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</si>
  <si>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</si>
  <si>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</si>
  <si>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</si>
  <si>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</si>
  <si>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</si>
  <si>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</si>
  <si>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</si>
  <si>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</si>
  <si>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</si>
  <si>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</si>
  <si>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</si>
  <si>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</si>
  <si>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</si>
  <si>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</si>
  <si>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</si>
  <si>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</si>
  <si>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</si>
  <si>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</si>
  <si>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</si>
  <si>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</si>
  <si>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</si>
  <si>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</si>
  <si>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</si>
  <si>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</si>
  <si>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</si>
  <si>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</si>
  <si>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</si>
  <si>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</si>
  <si>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</si>
  <si>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</si>
  <si>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</si>
  <si>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</si>
  <si>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</si>
  <si>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</si>
  <si>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</si>
  <si>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</si>
  <si>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</si>
  <si>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</si>
  <si>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</si>
  <si>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</si>
  <si>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</si>
  <si>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</si>
  <si>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</si>
  <si>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</si>
  <si>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</si>
  <si>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</si>
  <si>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</si>
  <si>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</si>
  <si>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</si>
  <si>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</si>
  <si>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</si>
  <si>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</si>
  <si>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</si>
  <si>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</si>
  <si>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</si>
  <si>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</si>
  <si>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</si>
  <si>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</si>
  <si>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</si>
  <si>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</si>
  <si>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</si>
  <si>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</si>
  <si>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</si>
  <si>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</si>
  <si>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</si>
  <si>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</si>
  <si>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</si>
  <si>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</si>
  <si>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</si>
  <si>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</si>
  <si>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</si>
  <si>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</si>
  <si>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</si>
  <si>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</si>
  <si>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</si>
  <si>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</si>
  <si>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</si>
  <si>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</si>
  <si>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</si>
  <si>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</si>
  <si>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</si>
  <si>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</si>
  <si>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</si>
  <si>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</si>
  <si>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</si>
  <si>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</si>
  <si>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</si>
  <si>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</si>
  <si>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</si>
  <si>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</si>
  <si>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</si>
  <si>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</si>
  <si>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</si>
  <si>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</si>
  <si>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</si>
  <si>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</si>
  <si>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</si>
  <si>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</si>
  <si>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</si>
  <si>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</si>
  <si>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</si>
  <si>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</si>
  <si>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</si>
  <si>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</si>
  <si>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</si>
  <si>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</si>
  <si>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</si>
  <si>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</si>
  <si>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</si>
  <si>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</si>
  <si>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</si>
  <si>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</si>
  <si>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</si>
  <si>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</si>
  <si>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</si>
  <si>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</si>
  <si>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</si>
  <si>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</si>
  <si>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</si>
  <si>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</si>
  <si>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</si>
  <si>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</si>
  <si>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</si>
  <si>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</si>
  <si>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</si>
  <si>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</si>
  <si>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</si>
  <si>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</si>
  <si>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</si>
  <si>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</si>
  <si>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</si>
  <si>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</si>
  <si>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</si>
  <si>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</si>
  <si>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</si>
  <si>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</si>
  <si>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</si>
  <si>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</si>
  <si>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</si>
  <si>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</si>
  <si>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</si>
  <si>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</si>
  <si>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</si>
  <si>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</si>
  <si>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</si>
  <si>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</si>
  <si>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</si>
  <si>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</si>
  <si>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</si>
  <si>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</si>
  <si>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</si>
  <si>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</si>
  <si>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</si>
  <si>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</si>
  <si>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</si>
  <si>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</si>
  <si>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</si>
  <si>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</si>
  <si>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</si>
  <si>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</si>
  <si>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</si>
  <si>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</si>
  <si>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</si>
  <si>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</si>
  <si>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</si>
  <si>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</si>
  <si>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</si>
  <si>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</si>
  <si>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</si>
  <si>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</si>
  <si>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</si>
  <si>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</si>
  <si>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</si>
  <si>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</si>
  <si>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</si>
  <si>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</si>
  <si>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</si>
  <si>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</si>
  <si>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</si>
  <si>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</si>
  <si>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</si>
  <si>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</si>
  <si>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</si>
  <si>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</si>
  <si>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</si>
  <si>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</si>
  <si>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</si>
  <si>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</si>
  <si>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</si>
  <si>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</si>
  <si>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</si>
  <si>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</si>
  <si>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</si>
  <si>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</si>
  <si>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</si>
  <si>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</si>
  <si>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</si>
  <si>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</si>
  <si>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</si>
  <si>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</si>
  <si>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</si>
  <si>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</si>
  <si>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</si>
  <si>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</si>
  <si>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</si>
  <si>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</si>
  <si>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</si>
  <si>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</si>
  <si>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</si>
  <si>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</si>
  <si>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</si>
  <si>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</si>
  <si>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</si>
  <si>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</si>
  <si>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</si>
  <si>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</si>
  <si>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</si>
  <si>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</si>
  <si>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</si>
  <si>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</si>
  <si>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</si>
  <si>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</si>
  <si>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</si>
  <si>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</si>
  <si>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</si>
  <si>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</si>
  <si>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</si>
  <si>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</si>
  <si>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</si>
  <si>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</si>
  <si>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</si>
  <si>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</si>
  <si>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</si>
  <si>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</si>
  <si>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</si>
  <si>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</si>
  <si>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</si>
  <si>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</si>
  <si>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</si>
  <si>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</si>
  <si>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</si>
  <si>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</si>
  <si>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</si>
  <si>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</si>
  <si>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</si>
  <si>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</si>
  <si>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</si>
  <si>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</si>
  <si>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</si>
  <si>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</si>
  <si>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</si>
  <si>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</si>
  <si>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</si>
  <si>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</si>
  <si>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</si>
  <si>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</si>
  <si>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</si>
  <si>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</si>
  <si>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</si>
  <si>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</si>
  <si>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</si>
  <si>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</si>
  <si>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</si>
  <si>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</si>
  <si>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</si>
  <si>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</si>
  <si>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</si>
  <si>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</si>
  <si>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</si>
  <si>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</si>
  <si>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</si>
  <si>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</si>
  <si>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</si>
  <si>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</si>
  <si>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</si>
  <si>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</si>
  <si>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</si>
  <si>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</si>
  <si>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</si>
  <si>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</si>
  <si>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</si>
  <si>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</si>
  <si>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</si>
  <si>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</si>
  <si>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</si>
  <si>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</si>
  <si>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</si>
  <si>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</si>
  <si>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</si>
  <si>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</si>
  <si>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</si>
  <si>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</si>
  <si>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</si>
  <si>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</si>
  <si>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</si>
  <si>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</si>
  <si>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</si>
  <si>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</si>
  <si>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</si>
  <si>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</si>
  <si>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</si>
  <si>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</si>
  <si>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</si>
  <si>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</si>
  <si>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</si>
  <si>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</si>
  <si>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</si>
  <si>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</si>
  <si>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</si>
  <si>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</si>
  <si>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</si>
  <si>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</si>
  <si>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</si>
  <si>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</si>
  <si>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</si>
  <si>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</si>
  <si>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</si>
  <si>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</si>
  <si>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</si>
  <si>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</si>
  <si>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</si>
  <si>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</si>
  <si>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</si>
  <si>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</si>
  <si>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</si>
  <si>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</si>
  <si>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</si>
  <si>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</si>
  <si>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</si>
  <si>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</si>
  <si>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</si>
  <si>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</si>
  <si>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</si>
  <si>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</si>
  <si>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</si>
  <si>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</si>
  <si>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</si>
  <si>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</si>
  <si>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</si>
  <si>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</si>
  <si>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</si>
  <si>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</si>
  <si>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</si>
  <si>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</si>
  <si>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</si>
  <si>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</si>
  <si>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</si>
  <si>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</si>
  <si>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</si>
  <si>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</si>
  <si>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</si>
  <si>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</si>
  <si>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</si>
  <si>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</si>
  <si>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</si>
  <si>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</si>
  <si>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</si>
  <si>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</si>
  <si>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</si>
  <si>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</si>
  <si>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</si>
  <si>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</si>
  <si>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</si>
  <si>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</si>
  <si>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</si>
  <si>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</si>
  <si>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</si>
  <si>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</si>
  <si>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</si>
  <si>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</si>
  <si>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</si>
  <si>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</si>
  <si>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</si>
  <si>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</si>
  <si>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</si>
  <si>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</si>
  <si>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</si>
  <si>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</si>
  <si>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</si>
  <si>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</si>
  <si>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</si>
  <si>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</si>
  <si>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</si>
  <si>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</si>
  <si>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</si>
  <si>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</si>
  <si>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</si>
  <si>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</si>
  <si>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</si>
  <si>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</si>
  <si>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</si>
  <si>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</si>
  <si>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</si>
  <si>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</si>
  <si>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</si>
  <si>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</si>
  <si>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</si>
  <si>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</si>
  <si>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</si>
  <si>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</si>
  <si>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</si>
  <si>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</si>
  <si>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</si>
  <si>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</si>
  <si>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</si>
  <si>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</si>
  <si>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</si>
  <si>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</si>
  <si>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</si>
  <si>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</si>
  <si>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</si>
  <si>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</si>
  <si>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</si>
  <si>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</si>
  <si>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</si>
  <si>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</si>
  <si>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</si>
  <si>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</si>
  <si>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</si>
  <si>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</si>
  <si>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</si>
  <si>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</si>
  <si>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</si>
  <si>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</si>
  <si>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</si>
  <si>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</si>
  <si>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</si>
  <si>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</si>
  <si>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</si>
  <si>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</si>
  <si>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</si>
  <si>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</si>
  <si>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</si>
  <si>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</si>
  <si>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</si>
  <si>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</si>
  <si>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</si>
  <si>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</si>
  <si>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</si>
  <si>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</si>
  <si>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</si>
  <si>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</si>
  <si>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</si>
  <si>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</si>
  <si>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</si>
  <si>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</si>
  <si>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</si>
  <si>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</si>
  <si>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</si>
  <si>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</si>
  <si>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</si>
  <si>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</si>
  <si>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</si>
  <si>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</si>
  <si>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</si>
  <si>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</si>
  <si>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</si>
  <si>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</si>
  <si>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</si>
  <si>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</si>
  <si>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</si>
  <si>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</si>
  <si>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</si>
  <si>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</si>
  <si>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</si>
  <si>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</si>
  <si>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</si>
  <si>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</si>
  <si>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</si>
  <si>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</si>
  <si>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</si>
  <si>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</si>
  <si>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</si>
  <si>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</si>
  <si>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</si>
  <si>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</si>
  <si>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</si>
  <si>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</si>
  <si>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</si>
  <si>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</si>
  <si>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</si>
  <si>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</si>
  <si>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</si>
  <si>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</si>
  <si>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</si>
  <si>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</si>
  <si>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</si>
  <si>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</si>
  <si>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</si>
  <si>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</si>
  <si>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</si>
  <si>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</si>
  <si>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</si>
  <si>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</si>
  <si>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</si>
  <si>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</si>
  <si>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</si>
  <si>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</si>
  <si>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</si>
  <si>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</si>
  <si>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</si>
  <si>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</si>
  <si>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</si>
  <si>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</si>
  <si>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</si>
  <si>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</si>
  <si>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</si>
  <si>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</si>
  <si>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</si>
  <si>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</si>
  <si>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</si>
  <si>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</si>
  <si>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</si>
  <si>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</si>
  <si>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</si>
  <si>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</si>
  <si>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</si>
  <si>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</si>
  <si>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</si>
  <si>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</si>
  <si>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</si>
  <si>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</si>
  <si>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</si>
  <si>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</si>
  <si>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</si>
  <si>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</si>
  <si>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</si>
  <si>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</si>
  <si>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</si>
  <si>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</si>
  <si>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</si>
  <si>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</si>
  <si>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</si>
  <si>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</si>
  <si>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</si>
  <si>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</si>
  <si>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</si>
  <si>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</si>
  <si>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</si>
  <si>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</si>
  <si>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</si>
  <si>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</si>
  <si>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</si>
  <si>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</si>
  <si>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</si>
  <si>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</si>
  <si>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</si>
  <si>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</si>
  <si>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</si>
  <si>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</si>
  <si>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</si>
  <si>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</si>
  <si>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</si>
  <si>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</si>
  <si>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</si>
  <si>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</si>
  <si>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</si>
  <si>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</si>
  <si>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</si>
  <si>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</si>
  <si>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</si>
  <si>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</si>
  <si>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</si>
  <si>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</si>
  <si>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</si>
  <si>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</si>
  <si>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</si>
  <si>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</si>
  <si>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</si>
  <si>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</si>
  <si>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</si>
  <si>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</si>
  <si>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</si>
  <si>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</si>
  <si>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</si>
  <si>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</si>
  <si>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</si>
  <si>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</si>
  <si>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</si>
  <si>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</si>
  <si>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</si>
  <si>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</si>
  <si>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</si>
  <si>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</si>
  <si>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</si>
  <si>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</si>
  <si>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</si>
  <si>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</si>
  <si>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</si>
  <si>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</si>
  <si>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</si>
  <si>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</si>
  <si>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</si>
  <si>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</si>
  <si>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</si>
  <si>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</si>
  <si>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</si>
  <si>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</si>
  <si>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</si>
  <si>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</si>
  <si>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</si>
  <si>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</si>
  <si>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</si>
  <si>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</si>
  <si>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</si>
  <si>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</si>
  <si>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</si>
  <si>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</si>
  <si>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</si>
  <si>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</si>
  <si>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</si>
  <si>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</si>
  <si>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</si>
  <si>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</si>
  <si>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</si>
  <si>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</si>
  <si>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</si>
  <si>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</si>
  <si>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</si>
  <si>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</si>
  <si>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</si>
  <si>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</si>
  <si>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</si>
  <si>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</si>
  <si>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</si>
  <si>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</si>
  <si>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</si>
  <si>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</si>
  <si>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</si>
  <si>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</si>
  <si>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</si>
  <si>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</si>
  <si>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</si>
  <si>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</si>
  <si>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</si>
  <si>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</si>
  <si>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</si>
  <si>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</si>
  <si>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</si>
  <si>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</si>
  <si>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</si>
  <si>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</si>
  <si>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</si>
  <si>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</si>
  <si>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</si>
  <si>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</si>
  <si>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</si>
  <si>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</si>
  <si>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</si>
  <si>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</si>
  <si>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</si>
  <si>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</si>
  <si>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</si>
  <si>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</si>
  <si>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</si>
  <si>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</si>
  <si>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</si>
  <si>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</si>
  <si>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</si>
  <si>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</si>
  <si>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</si>
  <si>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</si>
  <si>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</si>
  <si>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</si>
  <si>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</si>
  <si>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</si>
  <si>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</si>
  <si>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</si>
  <si>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</si>
  <si>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</si>
  <si>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</si>
  <si>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</si>
  <si>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</si>
  <si>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</si>
  <si>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</si>
  <si>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</si>
  <si>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</si>
  <si>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</si>
  <si>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</si>
  <si>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</si>
  <si>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</si>
  <si>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</si>
  <si>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</si>
  <si>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</si>
  <si>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</si>
  <si>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</si>
  <si>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</si>
  <si>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</si>
  <si>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</si>
  <si>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</si>
  <si>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</si>
  <si>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</si>
  <si>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</si>
  <si>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</si>
  <si>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</si>
  <si>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</si>
  <si>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</si>
  <si>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</si>
  <si>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</si>
  <si>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</si>
  <si>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</si>
  <si>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</si>
  <si>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</si>
  <si>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</si>
  <si>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</si>
  <si>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</si>
  <si>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</si>
  <si>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</si>
  <si>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</si>
  <si>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</si>
  <si>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</si>
  <si>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</si>
  <si>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</si>
  <si>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</si>
  <si>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</si>
  <si>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</si>
  <si>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</si>
  <si>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</si>
  <si>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</si>
  <si>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</si>
  <si>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</si>
  <si>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</si>
  <si>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</si>
  <si>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</si>
  <si>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</si>
  <si>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</si>
  <si>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</si>
  <si>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</si>
  <si>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</si>
  <si>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</si>
  <si>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</si>
  <si>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</si>
  <si>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</si>
  <si>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</si>
  <si>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</si>
  <si>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</si>
  <si>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</si>
  <si>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</si>
  <si>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</si>
  <si>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</si>
  <si>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</si>
  <si>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</si>
  <si>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</si>
  <si>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</si>
  <si>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</si>
  <si>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</si>
  <si>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</si>
  <si>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</si>
  <si>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</si>
  <si>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</si>
  <si>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</si>
  <si>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</si>
  <si>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</si>
  <si>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</si>
  <si>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</si>
  <si>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</si>
  <si>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</si>
  <si>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</si>
  <si>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</si>
  <si>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</si>
  <si>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</si>
  <si>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</si>
  <si>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</si>
  <si>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</si>
  <si>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</si>
  <si>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</si>
  <si>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</si>
  <si>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</si>
  <si>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</si>
  <si>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</si>
  <si>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</si>
  <si>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</si>
  <si>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</si>
  <si>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</si>
  <si>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</si>
  <si>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</si>
  <si>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</si>
  <si>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</si>
  <si>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</si>
  <si>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</si>
  <si>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</si>
  <si>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</si>
  <si>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</si>
  <si>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</si>
  <si>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</si>
  <si>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</si>
  <si>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</si>
  <si>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</si>
  <si>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</si>
  <si>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</si>
  <si>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</si>
  <si>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</si>
  <si>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</si>
  <si>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</si>
  <si>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</si>
  <si>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</si>
  <si>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</si>
  <si>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</si>
  <si>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</si>
  <si>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</si>
  <si>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</si>
  <si>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</si>
  <si>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</si>
  <si>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</si>
  <si>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</si>
  <si>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</si>
  <si>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</si>
  <si>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</si>
  <si>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</si>
  <si>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</si>
  <si>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</si>
  <si>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</si>
  <si>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</si>
  <si>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</si>
  <si>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</si>
  <si>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</si>
  <si>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</si>
  <si>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</si>
  <si>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</si>
  <si>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</si>
  <si>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</si>
  <si>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</si>
  <si>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</si>
  <si>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</si>
  <si>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</si>
  <si>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</si>
  <si>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</si>
  <si>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</si>
  <si>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</si>
  <si>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</si>
  <si>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</si>
  <si>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</si>
  <si>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</si>
  <si>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</si>
  <si>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</si>
  <si>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</si>
  <si>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</si>
  <si>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</si>
  <si>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</si>
  <si>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</si>
  <si>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</si>
  <si>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</si>
  <si>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</si>
  <si>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</si>
  <si>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</si>
  <si>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</si>
  <si>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</si>
  <si>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</si>
  <si>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</si>
  <si>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</si>
  <si>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</si>
  <si>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</si>
  <si>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</si>
  <si>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</si>
  <si>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</si>
  <si>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</si>
  <si>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</si>
  <si>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</si>
  <si>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</si>
  <si>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</si>
  <si>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</si>
  <si>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</si>
  <si>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</si>
  <si>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</si>
  <si>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</si>
  <si>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</si>
  <si>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</si>
  <si>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</si>
  <si>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</si>
  <si>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</si>
  <si>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</si>
  <si>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</si>
  <si>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</si>
  <si>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</si>
  <si>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</si>
  <si>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</si>
  <si>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</si>
  <si>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</si>
  <si>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</si>
  <si>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</si>
  <si>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</si>
  <si>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</si>
  <si>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</si>
  <si>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</si>
  <si>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</si>
  <si>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</si>
  <si>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</si>
  <si>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</si>
  <si>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</si>
  <si>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</si>
  <si>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</si>
  <si>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</si>
  <si>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</si>
  <si>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</si>
  <si>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</si>
  <si>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</si>
  <si>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</si>
  <si>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</si>
  <si>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</si>
  <si>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</si>
  <si>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</si>
  <si>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</si>
  <si>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</si>
  <si>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</si>
  <si>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</si>
  <si>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</si>
  <si>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</si>
  <si>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</si>
  <si>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</si>
  <si>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</si>
  <si>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</si>
  <si>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</si>
  <si>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</si>
  <si>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</si>
  <si>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</si>
  <si>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</si>
  <si>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</si>
  <si>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</si>
  <si>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</si>
  <si>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</si>
  <si>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</si>
  <si>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</si>
  <si>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</si>
  <si>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</si>
  <si>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</si>
  <si>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</si>
  <si>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</si>
  <si>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</si>
  <si>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</si>
  <si>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</si>
  <si>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</si>
  <si>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</si>
  <si>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</si>
  <si>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</si>
  <si>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</si>
  <si>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</si>
  <si>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</si>
  <si>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</si>
  <si>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</si>
  <si>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</si>
  <si>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</si>
  <si>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</si>
  <si>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</si>
  <si>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</si>
  <si>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</si>
  <si>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</si>
  <si>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</si>
  <si>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</si>
  <si>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</si>
  <si>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</si>
  <si>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</si>
  <si>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</si>
  <si>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</si>
  <si>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</si>
  <si>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</si>
  <si>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</si>
  <si>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</si>
  <si>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</si>
  <si>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</si>
  <si>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</si>
  <si>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</si>
  <si>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</si>
  <si>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</si>
  <si>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</si>
  <si>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</si>
  <si>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</si>
  <si>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</si>
  <si>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</si>
  <si>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</si>
  <si>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</si>
  <si>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</si>
  <si>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</si>
  <si>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</si>
  <si>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</si>
  <si>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</si>
  <si>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</si>
  <si>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</si>
  <si>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</si>
  <si>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</si>
  <si>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</si>
  <si>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</si>
  <si>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</si>
  <si>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</si>
  <si>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</si>
  <si>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</si>
  <si>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</si>
  <si>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</si>
  <si>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</si>
  <si>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</si>
  <si>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</si>
  <si>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</si>
  <si>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</si>
  <si>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</si>
  <si>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</si>
  <si>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</si>
  <si>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</si>
  <si>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</si>
  <si>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</si>
  <si>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</si>
  <si>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</si>
  <si>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</si>
  <si>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</si>
  <si>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</si>
  <si>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</si>
  <si>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</si>
  <si>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</si>
  <si>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</si>
  <si>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</si>
  <si>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</si>
  <si>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</si>
  <si>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</si>
  <si>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</si>
  <si>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</si>
  <si>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</si>
  <si>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</si>
  <si>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</si>
  <si>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</si>
  <si>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</si>
  <si>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</si>
  <si>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</si>
  <si>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</si>
  <si>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</si>
  <si>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</si>
  <si>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</si>
  <si>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</si>
  <si>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</si>
  <si>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</si>
  <si>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</si>
  <si>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</si>
  <si>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</si>
  <si>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</si>
  <si>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</si>
  <si>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</si>
  <si>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</si>
  <si>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</si>
  <si>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</si>
  <si>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</si>
  <si>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</si>
  <si>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</si>
  <si>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</si>
  <si>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</si>
  <si>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</si>
  <si>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</si>
  <si>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</si>
  <si>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</si>
  <si>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</si>
  <si>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</si>
  <si>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</si>
  <si>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</si>
  <si>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</si>
  <si>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</si>
  <si>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</si>
  <si>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</si>
  <si>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</si>
  <si>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</si>
  <si>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</si>
  <si>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</si>
  <si>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</si>
  <si>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</si>
  <si>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</si>
  <si>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</si>
  <si>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</si>
  <si>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</si>
  <si>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</si>
  <si>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</si>
  <si>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</si>
  <si>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</si>
  <si>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</si>
  <si>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</si>
  <si>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</si>
  <si>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</si>
  <si>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</si>
  <si>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</si>
  <si>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</si>
  <si>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</si>
  <si>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</si>
  <si>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</si>
  <si>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</si>
  <si>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</si>
  <si>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</si>
  <si>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</si>
  <si>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</si>
  <si>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</si>
  <si>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</si>
  <si>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</si>
  <si>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</si>
  <si>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</si>
  <si>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</si>
  <si>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</si>
  <si>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</si>
  <si>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</si>
  <si>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</si>
  <si>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</si>
  <si>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</si>
  <si>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</si>
  <si>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</si>
  <si>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</si>
  <si>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</si>
  <si>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</si>
  <si>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</si>
  <si>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</si>
  <si>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</si>
  <si>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</si>
  <si>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</si>
  <si>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</si>
  <si>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</si>
  <si>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</si>
  <si>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</si>
  <si>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</si>
  <si>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</si>
  <si>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</si>
  <si>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</si>
  <si>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</si>
  <si>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</si>
  <si>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</si>
  <si>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</si>
  <si>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</si>
  <si>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</si>
  <si>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</si>
  <si>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</si>
  <si>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</si>
  <si>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</si>
  <si>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</si>
  <si>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</si>
  <si>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</si>
  <si>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</si>
  <si>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</si>
  <si>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</si>
  <si>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</si>
  <si>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</si>
  <si>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</si>
  <si>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</si>
  <si>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</si>
  <si>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</si>
  <si>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</si>
  <si>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</si>
  <si>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</si>
  <si>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</si>
  <si>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</si>
  <si>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</si>
  <si>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</si>
  <si>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</si>
  <si>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</si>
  <si>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</si>
  <si>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</si>
  <si>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</si>
  <si>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</si>
  <si>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</si>
  <si>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</si>
  <si>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</si>
  <si>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</si>
  <si>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</si>
  <si>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</si>
  <si>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</si>
  <si>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</si>
  <si>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</si>
  <si>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</si>
  <si>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</si>
  <si>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</si>
  <si>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</si>
  <si>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</si>
  <si>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</si>
  <si>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</si>
  <si>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</si>
  <si>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</si>
  <si>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</si>
  <si>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</si>
  <si>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</si>
  <si>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</si>
  <si>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</si>
  <si>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</si>
  <si>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</si>
  <si>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</si>
  <si>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</si>
  <si>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</si>
  <si>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</si>
  <si>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</si>
  <si>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</si>
  <si>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</si>
  <si>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</si>
  <si>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</si>
  <si>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</si>
  <si>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</si>
  <si>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</si>
  <si>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</si>
  <si>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</si>
  <si>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</si>
  <si>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</si>
  <si>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</si>
  <si>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</si>
  <si>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</si>
  <si>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</si>
  <si>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</si>
  <si>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</si>
  <si>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</si>
  <si>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</si>
  <si>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</si>
  <si>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</si>
  <si>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</si>
  <si>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</si>
  <si>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</si>
  <si>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</si>
  <si>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</si>
  <si>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</si>
  <si>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</si>
  <si>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</si>
  <si>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</si>
  <si>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</si>
  <si>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</si>
  <si>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</si>
  <si>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</si>
  <si>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</si>
  <si>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</si>
  <si>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</si>
  <si>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</si>
  <si>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</si>
  <si>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</si>
  <si>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</si>
  <si>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</si>
  <si>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</si>
  <si>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</si>
  <si>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</si>
  <si>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</si>
  <si>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</si>
  <si>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</si>
  <si>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</si>
  <si>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</si>
  <si>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</si>
  <si>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</si>
  <si>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</si>
  <si>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</si>
  <si>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</si>
  <si>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</si>
  <si>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</si>
  <si>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</si>
  <si>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</si>
  <si>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</si>
  <si>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</si>
  <si>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</si>
  <si>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</si>
  <si>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</si>
  <si>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</si>
  <si>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</si>
  <si>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</si>
  <si>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</si>
  <si>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</si>
  <si>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</si>
  <si>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</si>
  <si>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</si>
  <si>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</si>
  <si>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</si>
  <si>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</si>
  <si>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</si>
  <si>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</si>
  <si>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</si>
  <si>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</si>
  <si>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</si>
  <si>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</si>
  <si>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</si>
  <si>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</si>
  <si>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</si>
  <si>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</si>
  <si>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</si>
  <si>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</si>
  <si>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</si>
  <si>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</si>
  <si>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</si>
  <si>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</si>
  <si>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</si>
  <si>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</si>
  <si>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</si>
  <si>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</si>
  <si>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</si>
  <si>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</si>
  <si>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</si>
  <si>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</si>
  <si>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</si>
  <si>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</si>
  <si>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</si>
  <si>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</si>
  <si>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</si>
  <si>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</si>
  <si>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</si>
  <si>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</si>
  <si>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</si>
  <si>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</si>
  <si>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</si>
  <si>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</si>
  <si>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</si>
  <si>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</si>
  <si>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</si>
  <si>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</si>
  <si>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</si>
  <si>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</si>
  <si>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</si>
  <si>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</si>
  <si>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</si>
  <si>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</si>
  <si>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</si>
  <si>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</si>
  <si>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</si>
  <si>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</si>
  <si>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</si>
  <si>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</si>
  <si>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</si>
  <si>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</si>
  <si>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</si>
  <si>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</si>
  <si>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</si>
  <si>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</si>
  <si>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</si>
  <si>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</si>
  <si>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</si>
  <si>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</si>
  <si>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</si>
  <si>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</si>
  <si>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</si>
  <si>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</si>
  <si>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</si>
  <si>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</si>
  <si>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</si>
  <si>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</si>
  <si>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</si>
  <si>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</si>
  <si>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</si>
  <si>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</si>
  <si>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</si>
  <si>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</si>
  <si>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</si>
  <si>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</si>
  <si>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</si>
  <si>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</si>
  <si>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</si>
  <si>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</si>
  <si>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</si>
  <si>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</si>
  <si>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</si>
  <si>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</si>
  <si>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</si>
  <si>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</si>
  <si>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</si>
  <si>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</si>
  <si>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</si>
  <si>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</si>
  <si>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</si>
  <si>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</si>
  <si>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</si>
  <si>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</si>
  <si>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</si>
  <si>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</si>
  <si>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</si>
  <si>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</si>
  <si>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</si>
  <si>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</si>
  <si>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</si>
  <si>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</si>
  <si>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</si>
  <si>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</si>
  <si>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</si>
  <si>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</si>
  <si>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</si>
  <si>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</si>
  <si>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</si>
  <si>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</si>
  <si>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</si>
  <si>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</si>
  <si>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</si>
  <si>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</si>
  <si>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</si>
  <si>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</si>
  <si>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</si>
  <si>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</si>
  <si>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</si>
  <si>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</si>
  <si>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</si>
  <si>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</si>
  <si>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</si>
  <si>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</si>
  <si>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</si>
  <si>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</si>
  <si>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</si>
  <si>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</si>
  <si>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</si>
  <si>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</si>
  <si>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</si>
  <si>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</si>
  <si>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</si>
  <si>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</si>
  <si>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</si>
  <si>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</si>
  <si>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</si>
  <si>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</si>
  <si>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</si>
  <si>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</si>
  <si>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</si>
  <si>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</si>
  <si>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</si>
  <si>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</si>
  <si>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</si>
  <si>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</si>
  <si>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</si>
  <si>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</si>
  <si>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</si>
  <si>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</si>
  <si>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</si>
  <si>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</si>
  <si>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</si>
  <si>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</si>
  <si>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</si>
  <si>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</si>
  <si>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</si>
  <si>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</si>
  <si>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</si>
  <si>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</si>
  <si>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</si>
  <si>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</si>
  <si>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</si>
  <si>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</si>
  <si>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</si>
  <si>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</si>
  <si>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</si>
  <si>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</si>
  <si>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</si>
  <si>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</si>
  <si>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</si>
  <si>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</si>
  <si>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</si>
  <si>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</si>
  <si>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</si>
  <si>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</si>
  <si>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</si>
  <si>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</si>
  <si>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</si>
  <si>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</si>
  <si>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</si>
  <si>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</si>
  <si>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</si>
  <si>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</si>
  <si>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</si>
  <si>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</si>
  <si>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</si>
  <si>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</si>
  <si>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</si>
  <si>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</si>
  <si>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</si>
  <si>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</si>
  <si>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</si>
  <si>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</si>
  <si>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</si>
  <si>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</si>
  <si>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</si>
  <si>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</si>
  <si>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</si>
  <si>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</si>
  <si>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</si>
  <si>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</si>
  <si>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</si>
  <si>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</si>
  <si>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</si>
  <si>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</si>
  <si>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</si>
  <si>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</si>
  <si>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</si>
  <si>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</si>
  <si>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</si>
  <si>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</si>
  <si>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</si>
  <si>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</si>
  <si>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</si>
  <si>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</si>
  <si>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</si>
  <si>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</si>
  <si>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</si>
  <si>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</si>
  <si>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</si>
  <si>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</si>
  <si>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</si>
  <si>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</si>
  <si>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</si>
  <si>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</si>
  <si>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</si>
  <si>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</si>
  <si>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</si>
  <si>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</si>
  <si>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</si>
  <si>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</si>
  <si>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</si>
  <si>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</si>
  <si>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</si>
  <si>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</si>
  <si>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</si>
  <si>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</si>
  <si>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</si>
  <si>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</si>
  <si>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</si>
  <si>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</si>
  <si>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</si>
  <si>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</si>
  <si>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</si>
  <si>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</si>
  <si>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</si>
  <si>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</si>
  <si>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</si>
  <si>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</si>
  <si>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</si>
  <si>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</si>
  <si>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</si>
  <si>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</si>
  <si>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</si>
  <si>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</si>
  <si>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</si>
  <si>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</si>
  <si>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</si>
  <si>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</si>
  <si>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</si>
  <si>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</si>
  <si>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</si>
  <si>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</si>
  <si>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</si>
  <si>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</si>
  <si>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</si>
  <si>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</si>
  <si>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</si>
  <si>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</si>
  <si>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</si>
  <si>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</si>
  <si>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</si>
  <si>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</si>
  <si>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</si>
  <si>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</si>
  <si>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</si>
  <si>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</si>
  <si>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</si>
  <si>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</si>
  <si>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</si>
  <si>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</si>
  <si>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</si>
  <si>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</si>
  <si>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</si>
  <si>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</si>
  <si>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</si>
  <si>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</si>
  <si>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</si>
  <si>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</si>
  <si>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</si>
  <si>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</si>
  <si>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</si>
  <si>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</si>
  <si>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</si>
  <si>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</si>
  <si>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</si>
  <si>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</si>
  <si>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</si>
  <si>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</si>
  <si>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</si>
  <si>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</si>
  <si>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</si>
  <si>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</si>
  <si>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</si>
  <si>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</si>
  <si>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</si>
  <si>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</si>
  <si>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</si>
  <si>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</si>
  <si>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</si>
  <si>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</si>
  <si>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</si>
  <si>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</si>
  <si>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</si>
  <si>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</si>
  <si>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</si>
  <si>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</si>
  <si>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</si>
  <si>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</si>
  <si>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</si>
  <si>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</si>
  <si>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</si>
  <si>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</si>
  <si>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</si>
  <si>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</si>
  <si>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</si>
  <si>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</si>
  <si>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</si>
  <si>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</si>
  <si>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</si>
  <si>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</si>
  <si>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</si>
  <si>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</si>
  <si>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</si>
  <si>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</si>
  <si>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</si>
  <si>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</si>
  <si>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</si>
  <si>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</si>
  <si>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</si>
  <si>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</si>
  <si>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</si>
  <si>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</si>
  <si>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</si>
  <si>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</si>
  <si>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</si>
  <si>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</si>
  <si>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</si>
  <si>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</si>
  <si>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</si>
  <si>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</si>
  <si>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</si>
  <si>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</si>
  <si>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</si>
  <si>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</si>
  <si>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</si>
  <si>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</si>
  <si>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</si>
  <si>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</si>
  <si>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</si>
  <si>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</si>
  <si>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</si>
  <si>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</si>
  <si>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</si>
  <si>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</si>
  <si>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</si>
  <si>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</si>
  <si>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</si>
  <si>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</si>
  <si>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</si>
  <si>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</si>
  <si>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</si>
  <si>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</si>
  <si>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</si>
  <si>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</si>
  <si>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</si>
  <si>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</si>
  <si>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</si>
  <si>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</si>
  <si>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</si>
  <si>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</si>
  <si>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</si>
  <si>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</si>
  <si>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</si>
  <si>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</si>
  <si>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</si>
  <si>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</si>
  <si>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</si>
  <si>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</si>
  <si>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</si>
  <si>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</si>
  <si>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</si>
  <si>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</si>
  <si>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</si>
  <si>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</si>
  <si>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</si>
  <si>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</si>
  <si>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</si>
  <si>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</si>
  <si>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</si>
  <si>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</si>
  <si>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</si>
  <si>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</si>
  <si>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</si>
  <si>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</si>
  <si>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</si>
  <si>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</si>
  <si>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</si>
  <si>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</si>
  <si>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</si>
  <si>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</si>
  <si>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</si>
  <si>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</si>
  <si>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</si>
  <si>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</si>
  <si>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</si>
  <si>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</si>
  <si>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</si>
  <si>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</si>
  <si>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</si>
  <si>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</si>
  <si>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</si>
  <si>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</si>
  <si>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</si>
  <si>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</si>
  <si>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</si>
  <si>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</si>
  <si>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</si>
  <si>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</si>
  <si>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</si>
  <si>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</si>
  <si>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</si>
  <si>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</si>
  <si>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</si>
  <si>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</si>
  <si>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</si>
  <si>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</si>
  <si>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</si>
  <si>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</si>
  <si>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</si>
  <si>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</si>
  <si>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</si>
  <si>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</si>
  <si>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</si>
  <si>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</si>
  <si>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</si>
  <si>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</si>
  <si>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</si>
  <si>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</si>
  <si>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</si>
  <si>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</si>
  <si>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</si>
  <si>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</si>
  <si>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</si>
  <si>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</si>
  <si>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</si>
  <si>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</si>
  <si>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</si>
  <si>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</si>
  <si>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</si>
  <si>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</si>
  <si>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</si>
  <si>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</si>
  <si>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</si>
  <si>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</si>
  <si>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</si>
  <si>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</si>
  <si>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</si>
  <si>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</si>
  <si>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</si>
  <si>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</si>
  <si>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</si>
  <si>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</si>
  <si>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</si>
  <si>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</si>
  <si>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</si>
  <si>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</si>
  <si>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</si>
  <si>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</si>
  <si>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</si>
  <si>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</si>
  <si>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</si>
  <si>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</si>
  <si>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</si>
  <si>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</si>
  <si>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</si>
  <si>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</si>
  <si>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</si>
  <si>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</si>
  <si>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</si>
  <si>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</si>
  <si>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</si>
  <si>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</si>
  <si>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</si>
  <si>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</si>
  <si>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</si>
  <si>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</si>
  <si>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</si>
  <si>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</si>
  <si>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</si>
  <si>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</si>
  <si>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</si>
  <si>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</si>
  <si>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</si>
  <si>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</si>
  <si>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</si>
  <si>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</si>
  <si>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</si>
  <si>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</si>
  <si>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</si>
  <si>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</si>
  <si>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</si>
  <si>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</si>
  <si>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</si>
  <si>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</si>
  <si>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</si>
  <si>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</si>
  <si>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</si>
  <si>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</si>
  <si>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</si>
  <si>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</si>
  <si>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</si>
  <si>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</si>
  <si>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</si>
  <si>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</si>
  <si>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</si>
  <si>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</si>
  <si>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</si>
  <si>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</si>
  <si>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</si>
  <si>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</si>
  <si>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</si>
  <si>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</si>
  <si>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</si>
  <si>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</si>
  <si>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</si>
  <si>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</si>
  <si>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</si>
  <si>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</si>
  <si>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</si>
  <si>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</si>
  <si>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</si>
  <si>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</si>
  <si>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</si>
  <si>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</si>
  <si>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</si>
  <si>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</si>
  <si>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</si>
  <si>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</si>
  <si>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</si>
  <si>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</si>
  <si>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</si>
  <si>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</si>
  <si>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</si>
  <si>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</si>
  <si>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</si>
  <si>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</si>
  <si>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</si>
  <si>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</si>
  <si>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</si>
  <si>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</si>
  <si>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</si>
  <si>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</si>
  <si>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</si>
  <si>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</si>
  <si>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</si>
  <si>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</si>
  <si>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</si>
  <si>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</si>
  <si>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</si>
  <si>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</si>
  <si>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</si>
  <si>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</si>
  <si>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</si>
  <si>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</si>
  <si>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</si>
  <si>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</si>
  <si>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</si>
  <si>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</si>
  <si>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</si>
  <si>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</si>
  <si>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</si>
  <si>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</si>
  <si>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</si>
  <si>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</si>
  <si>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</si>
  <si>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</si>
  <si>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</si>
  <si>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</si>
  <si>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</si>
  <si>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</si>
  <si>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</si>
  <si>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</si>
  <si>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</si>
  <si>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</si>
  <si>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</si>
  <si>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</si>
  <si>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</si>
  <si>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</si>
  <si>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</si>
  <si>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</si>
  <si>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</si>
  <si>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</si>
  <si>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</si>
  <si>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</si>
  <si>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</si>
  <si>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</si>
  <si>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</si>
  <si>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</si>
  <si>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</si>
  <si>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</si>
  <si>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</si>
  <si>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</si>
  <si>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</si>
  <si>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</si>
  <si>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</si>
  <si>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</si>
  <si>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</si>
  <si>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</si>
  <si>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</si>
  <si>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</si>
  <si>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</si>
  <si>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</si>
  <si>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</si>
  <si>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</si>
  <si>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</si>
  <si>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</si>
  <si>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</si>
  <si>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</si>
  <si>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</si>
  <si>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</si>
  <si>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</si>
  <si>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</si>
  <si>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</si>
  <si>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</si>
  <si>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</si>
  <si>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</si>
  <si>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</si>
  <si>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</si>
  <si>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</si>
  <si>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</si>
  <si>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</si>
  <si>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</si>
  <si>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</si>
  <si>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</si>
  <si>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</si>
  <si>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</si>
  <si>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</si>
  <si>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</si>
  <si>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</si>
  <si>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</si>
  <si>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</si>
  <si>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</si>
  <si>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</si>
  <si>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</si>
  <si>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</si>
  <si>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</si>
  <si>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</si>
  <si>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</si>
  <si>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</si>
  <si>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</si>
  <si>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</si>
  <si>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</si>
  <si>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</si>
  <si>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</si>
  <si>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</si>
  <si>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</si>
  <si>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</si>
  <si>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</si>
  <si>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</si>
  <si>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</si>
  <si>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</si>
  <si>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</si>
  <si>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</si>
  <si>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</si>
  <si>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</si>
  <si>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</si>
  <si>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</si>
  <si>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</si>
  <si>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</si>
  <si>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</si>
  <si>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</si>
  <si>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</si>
  <si>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</si>
  <si>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</si>
  <si>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</si>
  <si>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</si>
  <si>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</si>
  <si>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</si>
  <si>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</si>
  <si>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</si>
  <si>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</si>
  <si>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</si>
  <si>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</si>
  <si>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</si>
  <si>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</si>
  <si>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</si>
  <si>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</si>
  <si>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</si>
  <si>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</si>
  <si>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</si>
  <si>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</si>
  <si>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</si>
  <si>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</si>
  <si>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</si>
  <si>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</si>
  <si>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</si>
  <si>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</si>
  <si>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</si>
  <si>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</si>
  <si>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</si>
  <si>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</si>
  <si>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</si>
  <si>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</si>
  <si>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</si>
  <si>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</si>
  <si>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</si>
  <si>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</si>
  <si>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</si>
  <si>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</si>
  <si>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</si>
  <si>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</si>
  <si>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</si>
  <si>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</si>
  <si>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</si>
  <si>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</si>
  <si>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</si>
  <si>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</si>
  <si>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</si>
  <si>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</si>
  <si>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</si>
  <si>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</si>
  <si>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</si>
  <si>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</si>
  <si>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</si>
  <si>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</si>
  <si>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</si>
  <si>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</si>
  <si>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</si>
  <si>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</si>
  <si>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</si>
  <si>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</si>
  <si>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</si>
  <si>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</si>
  <si>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</si>
  <si>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</si>
  <si>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</si>
  <si>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</si>
  <si>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</si>
  <si>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</si>
  <si>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</si>
  <si>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</si>
  <si>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</si>
  <si>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</si>
  <si>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</si>
  <si>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</si>
  <si>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</si>
  <si>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</si>
  <si>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</si>
  <si>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</si>
  <si>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</si>
  <si>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</si>
  <si>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</si>
  <si>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</si>
  <si>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</si>
  <si>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</si>
  <si>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</si>
  <si>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</si>
  <si>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</si>
  <si>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</si>
  <si>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</si>
  <si>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</si>
  <si>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</si>
  <si>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</si>
  <si>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</si>
  <si>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</si>
  <si>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</si>
  <si>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</si>
  <si>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</si>
  <si>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</si>
  <si>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</si>
  <si>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</si>
  <si>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</si>
  <si>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</si>
  <si>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</si>
  <si>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</si>
  <si>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</si>
  <si>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</si>
  <si>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</si>
  <si>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</si>
  <si>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</si>
  <si>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</si>
  <si>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</si>
  <si>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</si>
  <si>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</si>
  <si>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</si>
  <si>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</si>
  <si>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</si>
  <si>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</si>
  <si>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</si>
  <si>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</si>
  <si>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</si>
  <si>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</si>
  <si>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</si>
  <si>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</si>
  <si>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</si>
  <si>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</si>
  <si>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</si>
  <si>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</si>
  <si>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</si>
  <si>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</si>
  <si>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</si>
  <si>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</si>
  <si>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</si>
  <si>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</si>
  <si>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</si>
  <si>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</si>
  <si>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</si>
  <si>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</si>
  <si>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</si>
  <si>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</si>
  <si>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</si>
  <si>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</si>
  <si>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</si>
  <si>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</si>
  <si>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</si>
  <si>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</si>
  <si>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</si>
  <si>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</si>
  <si>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</si>
  <si>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</si>
  <si>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</si>
  <si>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</si>
  <si>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</si>
  <si>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</si>
  <si>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</si>
  <si>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</si>
  <si>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</si>
  <si>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</si>
  <si>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</si>
  <si>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</si>
  <si>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</si>
  <si>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</si>
  <si>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</si>
  <si>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</si>
  <si>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</si>
  <si>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</si>
  <si>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</si>
  <si>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</si>
  <si>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</si>
  <si>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</si>
  <si>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</si>
  <si>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</si>
  <si>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</si>
  <si>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</si>
  <si>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</si>
  <si>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</si>
  <si>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</si>
  <si>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</si>
  <si>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</si>
  <si>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</si>
  <si>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</si>
  <si>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</si>
  <si>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</si>
  <si>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</si>
  <si>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</si>
  <si>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</si>
  <si>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</si>
  <si>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</si>
  <si>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</si>
  <si>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</si>
  <si>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</si>
  <si>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</si>
  <si>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</si>
  <si>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</si>
  <si>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</si>
  <si>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</si>
  <si>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</si>
  <si>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</si>
  <si>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</si>
  <si>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</si>
  <si>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</si>
  <si>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</si>
  <si>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</si>
  <si>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</si>
  <si>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</si>
  <si>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</si>
  <si>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</si>
  <si>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</si>
  <si>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</si>
  <si>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</si>
  <si>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</si>
  <si>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</si>
  <si>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</si>
  <si>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</si>
  <si>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</si>
  <si>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</si>
  <si>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</si>
  <si>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</si>
  <si>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</si>
  <si>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</si>
  <si>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</si>
  <si>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</si>
  <si>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</si>
  <si>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</si>
  <si>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</si>
  <si>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</si>
  <si>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</si>
  <si>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</si>
  <si>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</si>
  <si>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</si>
  <si>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</si>
  <si>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</si>
  <si>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</si>
  <si>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</si>
  <si>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</si>
  <si>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</si>
  <si>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</si>
  <si>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</si>
  <si>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</si>
  <si>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</si>
  <si>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</si>
  <si>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</si>
  <si>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</si>
  <si>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</si>
  <si>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</si>
  <si>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</si>
  <si>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</si>
  <si>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</si>
  <si>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</si>
  <si>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</si>
  <si>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</si>
  <si>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</si>
  <si>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</si>
  <si>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</si>
  <si>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</si>
  <si>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</si>
  <si>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</si>
  <si>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</si>
  <si>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</si>
  <si>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</si>
  <si>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</si>
  <si>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</si>
  <si>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</si>
  <si>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</si>
  <si>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</si>
  <si>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</si>
  <si>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</si>
  <si>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</si>
  <si>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</si>
  <si>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</si>
  <si>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</si>
  <si>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</si>
  <si>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</si>
  <si>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</si>
  <si>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</si>
  <si>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</si>
  <si>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</si>
  <si>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</si>
  <si>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</si>
  <si>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</si>
  <si>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</si>
  <si>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</si>
  <si>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</si>
  <si>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</si>
  <si>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</si>
  <si>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</si>
  <si>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</si>
  <si>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</si>
  <si>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</si>
  <si>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</si>
  <si>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</si>
  <si>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</si>
  <si>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</si>
  <si>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</si>
  <si>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</si>
  <si>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</si>
  <si>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</si>
  <si>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</si>
  <si>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</si>
  <si>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</si>
  <si>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</si>
  <si>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</si>
  <si>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</si>
  <si>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</si>
  <si>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</si>
  <si>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</si>
  <si>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</si>
  <si>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</si>
  <si>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</si>
  <si>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</si>
  <si>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</si>
  <si>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</si>
  <si>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</si>
  <si>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</si>
  <si>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</si>
  <si>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</si>
  <si>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</si>
  <si>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</si>
  <si>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</si>
  <si>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</si>
  <si>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</si>
  <si>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</si>
  <si>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</si>
  <si>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</si>
  <si>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</si>
  <si>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</si>
  <si>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</si>
  <si>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</si>
  <si>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</si>
  <si>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</si>
  <si>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</si>
  <si>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</si>
  <si>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</si>
  <si>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</si>
  <si>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</si>
  <si>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</si>
  <si>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</si>
  <si>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</si>
  <si>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</si>
  <si>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</si>
  <si>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</si>
  <si>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</si>
  <si>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</si>
  <si>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</si>
  <si>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</si>
  <si>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</si>
  <si>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</si>
  <si>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</si>
  <si>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</si>
  <si>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</si>
  <si>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</si>
  <si>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</si>
  <si>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</si>
  <si>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</si>
  <si>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</si>
  <si>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</si>
  <si>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</si>
  <si>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</si>
  <si>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</si>
  <si>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</si>
  <si>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</si>
  <si>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</si>
  <si>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</si>
  <si>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</si>
  <si>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</si>
  <si>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</si>
  <si>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</si>
  <si>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</si>
  <si>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</si>
  <si>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</si>
  <si>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</si>
  <si>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</si>
  <si>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</si>
  <si>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</si>
  <si>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</si>
  <si>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</si>
  <si>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</si>
  <si>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</si>
  <si>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</si>
  <si>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</si>
  <si>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</si>
  <si>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</si>
  <si>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</si>
  <si>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</si>
  <si>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</si>
  <si>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</si>
  <si>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</si>
  <si>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</si>
  <si>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</si>
  <si>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</si>
  <si>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</si>
  <si>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</si>
  <si>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</si>
  <si>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</si>
  <si>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</si>
  <si>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</si>
  <si>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</si>
  <si>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</si>
  <si>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</si>
  <si>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</si>
  <si>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</si>
  <si>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</si>
  <si>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</si>
  <si>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</si>
  <si>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</si>
  <si>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</si>
  <si>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</si>
  <si>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</si>
  <si>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</si>
  <si>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</si>
  <si>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</si>
  <si>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</si>
  <si>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</si>
  <si>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</si>
  <si>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</si>
  <si>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</si>
  <si>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</si>
  <si>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</si>
  <si>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</si>
  <si>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</si>
  <si>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</si>
  <si>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</si>
  <si>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</si>
  <si>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</si>
  <si>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</si>
  <si>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</si>
  <si>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</si>
  <si>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</si>
  <si>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</si>
  <si>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</si>
  <si>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</si>
  <si>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</si>
  <si>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</si>
  <si>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</si>
  <si>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</si>
  <si>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</si>
  <si>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</si>
  <si>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</si>
  <si>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</si>
  <si>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</si>
  <si>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</si>
  <si>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</si>
  <si>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</si>
  <si>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</si>
  <si>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</si>
  <si>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</si>
  <si>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</si>
  <si>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</si>
  <si>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</si>
  <si>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</si>
  <si>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</si>
  <si>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</si>
  <si>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</si>
  <si>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</si>
  <si>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</si>
  <si>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</si>
  <si>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</si>
  <si>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</si>
  <si>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</si>
  <si>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</si>
  <si>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</si>
  <si>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</si>
  <si>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</si>
  <si>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</si>
  <si>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</si>
  <si>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</si>
  <si>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</si>
  <si>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</si>
  <si>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</si>
  <si>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</si>
  <si>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</si>
  <si>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</si>
  <si>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</si>
  <si>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</si>
  <si>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</si>
  <si>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</si>
  <si>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</si>
  <si>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</si>
  <si>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</si>
  <si>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</si>
  <si>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</si>
  <si>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</si>
  <si>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</si>
  <si>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</si>
  <si>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</si>
  <si>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</si>
  <si>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</si>
  <si>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</si>
  <si>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</si>
  <si>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</si>
  <si>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</si>
  <si>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</si>
  <si>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</si>
  <si>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</si>
  <si>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</si>
  <si>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</si>
  <si>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</si>
  <si>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</si>
  <si>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</si>
  <si>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</si>
  <si>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</si>
  <si>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</si>
  <si>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</si>
  <si>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</si>
  <si>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</si>
  <si>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</si>
  <si>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</si>
  <si>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</si>
  <si>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</si>
  <si>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</si>
  <si>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</si>
  <si>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</si>
  <si>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</si>
  <si>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</si>
  <si>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</si>
  <si>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</si>
  <si>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</si>
  <si>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</si>
  <si>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</si>
  <si>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</si>
  <si>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</si>
  <si>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</si>
  <si>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</si>
  <si>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</si>
  <si>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</si>
  <si>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</si>
  <si>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</si>
  <si>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</si>
  <si>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</si>
  <si>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</si>
  <si>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</si>
  <si>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</si>
  <si>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</si>
  <si>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</si>
  <si>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</si>
  <si>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</si>
  <si>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</si>
  <si>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</si>
  <si>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</si>
  <si>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</si>
  <si>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</si>
  <si>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</si>
  <si>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</si>
  <si>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</si>
  <si>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</si>
  <si>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</si>
  <si>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</si>
  <si>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</si>
  <si>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</si>
  <si>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</si>
  <si>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</si>
  <si>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</si>
  <si>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</si>
  <si>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</si>
  <si>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</si>
  <si>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</si>
  <si>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</si>
  <si>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</si>
  <si>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</si>
  <si>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</si>
  <si>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</si>
  <si>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</si>
  <si>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</si>
  <si>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</si>
  <si>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</si>
  <si>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</si>
  <si>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</si>
  <si>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</si>
  <si>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</si>
  <si>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</si>
  <si>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</si>
  <si>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</si>
  <si>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</si>
  <si>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</si>
  <si>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</si>
  <si>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</si>
  <si>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</si>
  <si>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</si>
  <si>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</si>
  <si>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</si>
  <si>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</si>
  <si>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</si>
  <si>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</si>
  <si>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</si>
  <si>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</si>
  <si>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</si>
  <si>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</si>
  <si>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</si>
  <si>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</si>
  <si>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</si>
  <si>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</si>
  <si>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</si>
  <si>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</si>
  <si>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</si>
  <si>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</si>
  <si>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</si>
  <si>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</si>
  <si>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</si>
  <si>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</si>
  <si>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</si>
  <si>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</si>
  <si>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</si>
  <si>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</si>
  <si>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</si>
  <si>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</si>
  <si>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</si>
  <si>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</si>
  <si>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</si>
  <si>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</si>
  <si>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</si>
  <si>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</si>
  <si>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</si>
  <si>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</si>
  <si>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</si>
  <si>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</si>
  <si>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</si>
  <si>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</si>
  <si>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</si>
  <si>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</si>
  <si>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</si>
  <si>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</si>
  <si>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</si>
  <si>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</si>
  <si>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</si>
  <si>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</si>
  <si>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</si>
  <si>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</si>
  <si>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</si>
  <si>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</si>
  <si>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</si>
  <si>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</si>
  <si>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</si>
  <si>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</si>
  <si>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</si>
  <si>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</si>
  <si>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</si>
  <si>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</si>
  <si>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</si>
  <si>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</si>
  <si>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</si>
  <si>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</si>
  <si>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</si>
  <si>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</si>
  <si>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</si>
  <si>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</si>
  <si>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</si>
  <si>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</si>
  <si>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</si>
  <si>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</si>
  <si>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</si>
  <si>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</si>
  <si>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</si>
  <si>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</si>
  <si>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</si>
  <si>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</si>
  <si>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</si>
  <si>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</si>
  <si>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</si>
  <si>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</si>
  <si>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</si>
  <si>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</si>
  <si>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</si>
  <si>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</si>
  <si>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</si>
  <si>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</si>
  <si>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</si>
  <si>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</si>
  <si>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</si>
  <si>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</si>
  <si>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</si>
  <si>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</si>
  <si>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</si>
  <si>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</si>
  <si>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</si>
  <si>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</si>
  <si>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</si>
  <si>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</si>
  <si>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</si>
  <si>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</si>
  <si>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</si>
  <si>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</si>
  <si>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</si>
  <si>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</si>
  <si>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</si>
  <si>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</si>
  <si>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</si>
  <si>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</si>
  <si>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</si>
  <si>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</si>
  <si>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</si>
  <si>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</si>
  <si>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</si>
  <si>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</si>
  <si>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</si>
  <si>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</si>
  <si>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</si>
  <si>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</si>
  <si>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</si>
  <si>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</si>
  <si>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</si>
  <si>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</si>
  <si>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</si>
  <si>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</si>
  <si>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</si>
  <si>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</si>
  <si>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</si>
  <si>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</si>
  <si>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</si>
  <si>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</si>
  <si>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</si>
  <si>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</si>
  <si>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</si>
  <si>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</si>
  <si>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</si>
  <si>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</si>
  <si>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</si>
  <si>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</si>
  <si>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</si>
  <si>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</si>
  <si>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</si>
  <si>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</si>
  <si>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</si>
  <si>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</si>
  <si>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</si>
  <si>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</si>
  <si>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</si>
  <si>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</si>
  <si>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</si>
  <si>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</si>
  <si>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</si>
  <si>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</si>
  <si>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</si>
  <si>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</si>
  <si>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</si>
  <si>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</si>
  <si>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</si>
  <si>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</si>
  <si>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</si>
  <si>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</si>
  <si>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</si>
  <si>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</si>
  <si>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</si>
  <si>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</si>
  <si>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</si>
  <si>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</si>
  <si>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</si>
  <si>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</si>
  <si>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</si>
  <si>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</si>
  <si>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</si>
  <si>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</si>
  <si>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</si>
  <si>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</si>
  <si>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</si>
  <si>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</si>
  <si>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</si>
  <si>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</si>
  <si>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</si>
  <si>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</si>
  <si>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</si>
  <si>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</si>
  <si>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</si>
  <si>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</si>
  <si>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</si>
  <si>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</si>
  <si>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</si>
  <si>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</si>
  <si>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</si>
  <si>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</si>
  <si>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</si>
  <si>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</si>
  <si>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</si>
  <si>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</si>
  <si>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</si>
  <si>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</si>
  <si>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</si>
  <si>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</si>
  <si>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</si>
  <si>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</si>
  <si>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</si>
  <si>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</si>
  <si>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</si>
  <si>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</si>
  <si>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</si>
  <si>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</si>
  <si>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</si>
  <si>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</si>
  <si>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</si>
  <si>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</si>
  <si>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</si>
  <si>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</si>
  <si>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</si>
  <si>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</si>
  <si>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</si>
  <si>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</si>
  <si>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</si>
  <si>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</si>
  <si>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</si>
  <si>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</si>
  <si>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</si>
  <si>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</si>
  <si>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</si>
  <si>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</si>
  <si>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</si>
  <si>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</si>
  <si>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</si>
  <si>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</si>
  <si>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</si>
  <si>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</si>
  <si>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</si>
  <si>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</si>
  <si>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</si>
  <si>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</si>
  <si>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</si>
  <si>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</si>
  <si>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</si>
  <si>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</si>
  <si>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</si>
  <si>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</si>
  <si>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</si>
  <si>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</si>
  <si>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</si>
  <si>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</si>
  <si>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</si>
  <si>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</si>
  <si>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</si>
  <si>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</si>
  <si>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</si>
  <si>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</si>
  <si>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</si>
  <si>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</si>
  <si>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</si>
  <si>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</si>
  <si>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</si>
  <si>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</si>
  <si>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</si>
  <si>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</si>
  <si>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</si>
  <si>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</si>
  <si>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</si>
  <si>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</si>
  <si>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</si>
  <si>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</si>
  <si>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</si>
  <si>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</si>
  <si>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</si>
  <si>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</si>
  <si>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</si>
  <si>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</si>
  <si>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</si>
  <si>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</si>
  <si>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</si>
  <si>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</si>
  <si>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</si>
  <si>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</si>
  <si>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</si>
  <si>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</si>
  <si>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</si>
  <si>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</si>
  <si>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</si>
  <si>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</si>
  <si>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</si>
  <si>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</si>
  <si>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</si>
  <si>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</si>
  <si>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</si>
  <si>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</si>
  <si>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</si>
  <si>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</si>
  <si>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</si>
  <si>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</si>
  <si>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</si>
  <si>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</si>
  <si>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</si>
  <si>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</si>
  <si>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</si>
  <si>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</si>
  <si>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</si>
  <si>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</si>
  <si>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</si>
  <si>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</si>
  <si>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</si>
  <si>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</si>
  <si>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</si>
  <si>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</si>
  <si>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</si>
  <si>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</si>
  <si>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</si>
  <si>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</si>
  <si>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</si>
  <si>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</si>
  <si>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</si>
  <si>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</si>
  <si>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</si>
  <si>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</si>
  <si>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</si>
  <si>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</si>
  <si>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</si>
  <si>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</si>
  <si>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</si>
  <si>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</si>
  <si>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</si>
  <si>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</si>
  <si>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</si>
  <si>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</si>
  <si>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</si>
  <si>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</si>
  <si>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</si>
  <si>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</si>
  <si>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</si>
  <si>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</si>
  <si>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</si>
  <si>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</si>
  <si>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</si>
  <si>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</si>
  <si>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</si>
  <si>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</si>
  <si>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</si>
  <si>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</si>
  <si>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</si>
  <si>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</si>
  <si>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</si>
  <si>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</si>
  <si>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</si>
  <si>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</si>
  <si>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</si>
  <si>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</si>
  <si>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</si>
  <si>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</si>
  <si>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</si>
  <si>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</si>
  <si>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</si>
  <si>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</si>
  <si>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</si>
  <si>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</si>
  <si>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</si>
  <si>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</si>
  <si>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</si>
  <si>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</si>
  <si>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</si>
  <si>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</si>
  <si>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</si>
  <si>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</si>
  <si>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</si>
  <si>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</si>
  <si>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</si>
  <si>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</si>
  <si>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</si>
  <si>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</si>
  <si>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</si>
  <si>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</si>
  <si>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</si>
  <si>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</si>
  <si>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</si>
  <si>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</si>
  <si>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</si>
  <si>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</si>
  <si>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</si>
  <si>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</si>
  <si>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</si>
  <si>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</si>
  <si>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</si>
  <si>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</si>
  <si>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</si>
  <si>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</si>
  <si>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</si>
  <si>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</si>
  <si>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</si>
  <si>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</si>
  <si>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</si>
  <si>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</si>
  <si>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</si>
  <si>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</si>
  <si>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</si>
  <si>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</si>
  <si>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</si>
  <si>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</si>
  <si>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</si>
  <si>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</si>
  <si>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</si>
  <si>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</si>
  <si>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</si>
  <si>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</si>
  <si>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</si>
  <si>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</si>
  <si>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</si>
  <si>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</si>
  <si>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</si>
  <si>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</si>
  <si>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</si>
  <si>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</si>
  <si>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</si>
  <si>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</si>
  <si>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</si>
  <si>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</si>
  <si>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</si>
  <si>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</si>
  <si>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</si>
  <si>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</si>
  <si>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</si>
  <si>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</si>
  <si>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</si>
  <si>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</si>
  <si>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</si>
  <si>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</si>
  <si>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</si>
  <si>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</si>
  <si>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</si>
  <si>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</si>
  <si>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</si>
  <si>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</si>
  <si>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</si>
  <si>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</si>
  <si>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</si>
  <si>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</si>
  <si>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</si>
  <si>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</si>
  <si>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</si>
  <si>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</si>
  <si>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</si>
  <si>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</si>
  <si>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</si>
  <si>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</si>
  <si>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</si>
  <si>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</si>
  <si>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</si>
  <si>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</si>
  <si>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</si>
  <si>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</si>
  <si>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</si>
  <si>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</si>
  <si>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</si>
  <si>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</si>
  <si>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</si>
  <si>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</si>
  <si>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</si>
  <si>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</si>
  <si>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</si>
  <si>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</si>
  <si>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</si>
  <si>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</si>
  <si>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</si>
  <si>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</si>
  <si>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</si>
  <si>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</si>
  <si>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</si>
  <si>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</si>
  <si>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</si>
  <si>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</si>
  <si>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</si>
  <si>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</si>
  <si>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</si>
  <si>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</si>
  <si>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</si>
  <si>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</si>
  <si>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</si>
  <si>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</si>
  <si>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</si>
  <si>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</si>
  <si>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</si>
  <si>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</si>
  <si>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</si>
  <si>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</si>
  <si>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</si>
  <si>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</si>
  <si>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</si>
  <si>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</si>
  <si>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</si>
  <si>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</si>
  <si>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</si>
  <si>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</si>
  <si>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</si>
  <si>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</si>
  <si>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</si>
  <si>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</si>
  <si>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</si>
  <si>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</si>
  <si>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</si>
  <si>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</si>
  <si>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</si>
  <si>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</si>
  <si>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</si>
  <si>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</si>
  <si>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</si>
  <si>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</si>
  <si>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</si>
  <si>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</si>
  <si>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</si>
  <si>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</si>
  <si>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</si>
  <si>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</si>
  <si>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</si>
  <si>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</si>
  <si>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</si>
  <si>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</si>
  <si>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</si>
  <si>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</si>
  <si>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</si>
  <si>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</si>
  <si>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</si>
  <si>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</si>
  <si>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</si>
  <si>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</si>
  <si>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</si>
  <si>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</si>
  <si>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</si>
  <si>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</si>
  <si>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</si>
  <si>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</si>
  <si>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</si>
  <si>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</si>
  <si>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</si>
  <si>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</si>
  <si>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</si>
  <si>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</si>
  <si>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</si>
  <si>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</si>
  <si>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</si>
  <si>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</si>
  <si>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</si>
  <si>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</si>
  <si>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</si>
  <si>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</si>
  <si>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</si>
  <si>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</si>
  <si>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</si>
  <si>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</si>
  <si>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</si>
  <si>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</si>
  <si>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</si>
  <si>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</si>
  <si>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</si>
  <si>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</si>
  <si>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</si>
  <si>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</si>
  <si>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</si>
  <si>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</si>
  <si>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</si>
  <si>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</si>
  <si>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</si>
  <si>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</si>
  <si>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</si>
  <si>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</si>
  <si>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</si>
  <si>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</si>
  <si>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</si>
  <si>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</si>
  <si>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</si>
  <si>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</si>
  <si>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</si>
  <si>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</si>
  <si>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</si>
  <si>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</si>
  <si>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</si>
  <si>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</si>
  <si>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</si>
  <si>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</si>
  <si>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</si>
  <si>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</si>
  <si>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</si>
  <si>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</si>
  <si>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</si>
  <si>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</si>
  <si>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</si>
  <si>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</si>
  <si>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</si>
  <si>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</si>
  <si>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</si>
  <si>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</si>
  <si>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</si>
  <si>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</si>
  <si>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</si>
  <si>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</si>
  <si>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</si>
  <si>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</si>
  <si>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</si>
  <si>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</si>
  <si>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</si>
  <si>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</si>
  <si>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</si>
  <si>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</si>
  <si>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</si>
  <si>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</si>
  <si>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</si>
  <si>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</si>
  <si>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</si>
  <si>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</si>
  <si>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</si>
  <si>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</si>
  <si>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</si>
  <si>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</si>
  <si>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</si>
  <si>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</si>
  <si>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</si>
  <si>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</si>
  <si>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</si>
  <si>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</si>
  <si>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</si>
  <si>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</si>
  <si>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</si>
  <si>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</si>
  <si>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</si>
  <si>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</si>
  <si>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</si>
  <si>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</si>
  <si>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</si>
  <si>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</si>
  <si>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</si>
  <si>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</si>
  <si>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</si>
  <si>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</si>
  <si>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</si>
  <si>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</si>
  <si>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</si>
  <si>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</si>
  <si>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</si>
  <si>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</si>
  <si>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</si>
  <si>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</si>
  <si>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</si>
  <si>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</si>
  <si>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</si>
  <si>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</si>
  <si>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</si>
  <si>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</si>
  <si>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</si>
  <si>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</si>
  <si>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</si>
  <si>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</si>
  <si>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</si>
  <si>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</si>
  <si>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</si>
  <si>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</si>
  <si>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</si>
  <si>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</si>
  <si>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</si>
  <si>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</si>
  <si>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</si>
  <si>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</si>
  <si>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</si>
  <si>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</si>
  <si>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</si>
  <si>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</si>
  <si>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</si>
  <si>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</si>
  <si>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</si>
  <si>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</si>
  <si>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</si>
  <si>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</si>
  <si>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</si>
  <si>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</si>
  <si>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</si>
  <si>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</si>
  <si>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</si>
  <si>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</si>
  <si>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</si>
  <si>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</si>
  <si>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</si>
  <si>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</si>
  <si>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</si>
  <si>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</si>
  <si>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</si>
  <si>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</si>
  <si>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</si>
  <si>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</si>
  <si>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</si>
  <si>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</si>
  <si>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</si>
  <si>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</si>
  <si>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</si>
  <si>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</si>
  <si>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</si>
  <si>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</si>
  <si>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</si>
  <si>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</si>
  <si>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</si>
  <si>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</si>
  <si>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</si>
  <si>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</si>
  <si>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</si>
  <si>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</si>
  <si>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</si>
  <si>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</si>
  <si>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</si>
  <si>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</si>
  <si>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</si>
  <si>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</si>
  <si>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</si>
  <si>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</si>
  <si>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</si>
  <si>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</si>
  <si>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</si>
  <si>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</si>
  <si>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</si>
  <si>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</si>
  <si>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</si>
  <si>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</si>
  <si>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</si>
  <si>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</si>
  <si>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</si>
  <si>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</si>
  <si>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</si>
  <si>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</si>
  <si>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</si>
  <si>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</si>
  <si>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</si>
  <si>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</si>
  <si>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</si>
  <si>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</si>
  <si>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</si>
  <si>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</si>
  <si>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</si>
  <si>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</si>
  <si>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</si>
  <si>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</si>
  <si>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</si>
  <si>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</si>
  <si>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</si>
  <si>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</si>
  <si>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</si>
  <si>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</si>
  <si>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</si>
  <si>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</si>
  <si>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</si>
  <si>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</si>
  <si>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</si>
  <si>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</si>
  <si>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</si>
  <si>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</si>
  <si>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</si>
  <si>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</si>
  <si>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</si>
  <si>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</si>
  <si>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</si>
  <si>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</si>
  <si>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</si>
  <si>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</si>
  <si>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</si>
  <si>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</si>
  <si>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</si>
  <si>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</si>
  <si>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</si>
  <si>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</si>
  <si>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</si>
  <si>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</si>
  <si>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</si>
  <si>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</si>
  <si>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</si>
  <si>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</si>
  <si>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</si>
  <si>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</si>
  <si>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</si>
  <si>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</si>
  <si>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</si>
  <si>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</si>
  <si>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</si>
  <si>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</si>
  <si>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</si>
  <si>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</si>
  <si>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</si>
  <si>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</si>
  <si>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</si>
  <si>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</si>
  <si>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</si>
  <si>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</si>
  <si>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</si>
  <si>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</si>
  <si>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</si>
  <si>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</si>
  <si>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</si>
  <si>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</si>
  <si>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</si>
  <si>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</si>
  <si>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</si>
  <si>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</si>
  <si>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</si>
  <si>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</si>
  <si>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</si>
  <si>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</si>
  <si>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</si>
  <si>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</si>
  <si>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</si>
  <si>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</si>
  <si>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</si>
  <si>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</si>
  <si>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</si>
  <si>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</si>
  <si>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</si>
  <si>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</si>
  <si>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</si>
  <si>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</si>
  <si>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</si>
  <si>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</si>
  <si>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</si>
  <si>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</si>
  <si>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</si>
  <si>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</si>
  <si>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</si>
  <si>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</si>
  <si>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</si>
  <si>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</si>
  <si>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</si>
  <si>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</si>
  <si>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</si>
  <si>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</si>
  <si>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</si>
  <si>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</si>
  <si>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</si>
  <si>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</si>
  <si>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</si>
  <si>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</si>
  <si>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</si>
  <si>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</si>
  <si>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</si>
  <si>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</si>
  <si>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</si>
  <si>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</si>
  <si>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</si>
  <si>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</si>
  <si>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</si>
  <si>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</si>
  <si>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</si>
  <si>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</si>
  <si>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</si>
  <si>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</si>
  <si>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</si>
  <si>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</si>
  <si>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</si>
  <si>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</si>
  <si>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</si>
  <si>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</si>
  <si>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</si>
  <si>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</si>
  <si>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</si>
  <si>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</si>
  <si>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</si>
  <si>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</si>
  <si>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</si>
  <si>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</si>
  <si>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</si>
  <si>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</si>
  <si>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</si>
  <si>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</si>
  <si>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</si>
  <si>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</si>
  <si>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</si>
  <si>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</si>
  <si>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</si>
  <si>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</si>
  <si>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</si>
  <si>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</si>
  <si>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</si>
  <si>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</si>
  <si>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</si>
  <si>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</si>
  <si>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</si>
  <si>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</si>
  <si>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</si>
  <si>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</si>
  <si>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</si>
  <si>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</si>
  <si>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</si>
  <si>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</si>
  <si>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</si>
  <si>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</si>
  <si>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</si>
  <si>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</si>
  <si>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</si>
  <si>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</si>
  <si>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</si>
  <si>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</si>
  <si>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</si>
  <si>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</si>
  <si>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</si>
  <si>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</si>
  <si>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</si>
  <si>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</si>
  <si>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</si>
  <si>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</si>
  <si>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</si>
  <si>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</si>
  <si>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</si>
  <si>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</si>
  <si>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</si>
  <si>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</si>
  <si>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</si>
  <si>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</si>
  <si>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</si>
  <si>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</si>
  <si>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</si>
  <si>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</si>
  <si>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</si>
  <si>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</si>
  <si>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</si>
  <si>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</si>
  <si>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</si>
  <si>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</si>
  <si>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</si>
  <si>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</si>
  <si>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</si>
  <si>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</si>
  <si>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</si>
  <si>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</si>
  <si>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</si>
  <si>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</si>
  <si>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</si>
  <si>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</si>
  <si>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</si>
  <si>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</si>
  <si>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</si>
  <si>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</si>
  <si>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</si>
  <si>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</si>
  <si>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</si>
  <si>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</si>
  <si>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</si>
  <si>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</si>
  <si>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</si>
  <si>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</si>
  <si>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</si>
  <si>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</si>
  <si>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</si>
  <si>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</si>
  <si>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</si>
  <si>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</si>
  <si>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</si>
  <si>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</si>
  <si>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</si>
  <si>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</si>
  <si>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</si>
  <si>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</si>
  <si>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</si>
  <si>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</si>
  <si>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</si>
  <si>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</si>
  <si>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</si>
  <si>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</si>
  <si>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</si>
  <si>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</si>
  <si>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</si>
  <si>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</si>
  <si>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</si>
  <si>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</si>
  <si>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</si>
  <si>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</si>
  <si>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</si>
  <si>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</si>
  <si>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</si>
  <si>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</si>
  <si>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</si>
  <si>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</si>
  <si>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</si>
  <si>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</si>
  <si>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</si>
  <si>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</si>
  <si>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</si>
  <si>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</si>
  <si>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</si>
  <si>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</si>
  <si>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</si>
  <si>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</si>
  <si>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</si>
  <si>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</si>
  <si>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</si>
  <si>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</si>
  <si>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</si>
  <si>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</si>
  <si>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</si>
  <si>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</si>
  <si>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</si>
  <si>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</si>
  <si>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</si>
  <si>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</si>
  <si>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</si>
  <si>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</si>
  <si>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</si>
  <si>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</si>
  <si>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</si>
  <si>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</si>
  <si>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</si>
  <si>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</si>
  <si>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</si>
  <si>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</si>
  <si>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</si>
  <si>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</si>
  <si>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</si>
  <si>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</si>
  <si>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</si>
  <si>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</si>
  <si>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</si>
  <si>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</si>
  <si>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</si>
  <si>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</si>
  <si>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</si>
  <si>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</si>
  <si>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</si>
  <si>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</si>
  <si>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</si>
  <si>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</si>
  <si>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</si>
  <si>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</si>
  <si>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</si>
  <si>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</si>
  <si>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</si>
  <si>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</si>
  <si>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</si>
  <si>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</si>
  <si>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</si>
  <si>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</si>
  <si>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</si>
  <si>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</si>
  <si>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</si>
  <si>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</si>
  <si>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</si>
  <si>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</si>
  <si>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</si>
  <si>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</si>
  <si>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</si>
  <si>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</si>
  <si>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</si>
  <si>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</si>
  <si>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</si>
  <si>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</si>
  <si>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</si>
  <si>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</si>
  <si>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</si>
  <si>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</si>
  <si>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</si>
  <si>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</si>
  <si>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</si>
  <si>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</si>
  <si>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</si>
  <si>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</si>
  <si>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</si>
  <si>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</si>
  <si>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</si>
  <si>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</si>
  <si>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</si>
  <si>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</si>
  <si>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</si>
  <si>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</si>
  <si>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</si>
  <si>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</si>
  <si>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</si>
  <si>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</si>
  <si>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</si>
  <si>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</si>
  <si>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</si>
  <si>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</si>
  <si>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</si>
  <si>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</si>
  <si>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</si>
  <si>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</si>
  <si>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</si>
  <si>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</si>
  <si>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</si>
  <si>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</si>
  <si>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</si>
  <si>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</si>
  <si>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</si>
  <si>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</si>
  <si>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</si>
  <si>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</si>
  <si>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</si>
  <si>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</si>
  <si>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</si>
  <si>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</si>
  <si>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</si>
  <si>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</si>
  <si>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</si>
  <si>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</si>
  <si>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</si>
  <si>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</si>
  <si>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</si>
  <si>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</si>
  <si>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</si>
  <si>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</si>
  <si>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</si>
  <si>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</si>
  <si>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</si>
  <si>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</si>
  <si>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</si>
  <si>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</si>
  <si>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</si>
  <si>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</si>
  <si>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</si>
  <si>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</si>
  <si>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</si>
  <si>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</si>
  <si>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</si>
  <si>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</si>
  <si>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</si>
  <si>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</si>
  <si>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</si>
  <si>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</si>
  <si>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</si>
  <si>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</si>
  <si>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</si>
  <si>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</si>
  <si>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</si>
  <si>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</si>
  <si>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</si>
  <si>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</si>
  <si>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</si>
  <si>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</si>
  <si>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</si>
  <si>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</si>
  <si>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</si>
  <si>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</si>
  <si>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</si>
  <si>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</si>
  <si>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</si>
  <si>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</si>
  <si>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</si>
  <si>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</si>
  <si>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</si>
  <si>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</si>
  <si>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</si>
  <si>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</si>
  <si>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</si>
  <si>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</si>
  <si>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</si>
  <si>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</si>
  <si>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</si>
  <si>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</si>
  <si>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</si>
  <si>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</si>
  <si>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</si>
  <si>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</si>
  <si>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</si>
  <si>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</si>
  <si>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</si>
  <si>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</si>
  <si>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</si>
  <si>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</si>
  <si>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</si>
  <si>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</si>
  <si>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</si>
  <si>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</si>
  <si>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</si>
  <si>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</si>
  <si>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</si>
  <si>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</si>
  <si>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</si>
  <si>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</si>
  <si>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</si>
  <si>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</si>
  <si>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</si>
  <si>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</si>
  <si>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</si>
  <si>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</si>
  <si>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</si>
  <si>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</si>
  <si>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</si>
  <si>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</si>
  <si>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</si>
  <si>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</si>
  <si>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</si>
  <si>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</si>
  <si>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</si>
  <si>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</si>
  <si>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</si>
  <si>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</si>
  <si>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</si>
  <si>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</si>
  <si>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</si>
  <si>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</si>
  <si>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</si>
  <si>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</si>
  <si>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</si>
  <si>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</si>
  <si>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</si>
  <si>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</si>
  <si>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</si>
  <si>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</si>
  <si>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</si>
  <si>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</si>
  <si>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</si>
  <si>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</si>
  <si>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</si>
  <si>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</si>
  <si>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</si>
  <si>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</si>
  <si>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</si>
  <si>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</si>
  <si>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</si>
  <si>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</si>
  <si>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</si>
  <si>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</si>
  <si>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</si>
  <si>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</si>
  <si>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</si>
  <si>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</si>
  <si>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</si>
  <si>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</si>
  <si>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</si>
  <si>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</si>
  <si>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</si>
  <si>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</si>
  <si>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</si>
  <si>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</si>
  <si>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</si>
  <si>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</si>
  <si>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</si>
  <si>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</si>
  <si>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</si>
  <si>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</si>
  <si>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</si>
  <si>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</si>
  <si>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</si>
  <si>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</si>
  <si>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</si>
  <si>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</si>
  <si>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</si>
  <si>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</si>
  <si>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</si>
  <si>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</si>
  <si>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</si>
  <si>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</si>
  <si>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</si>
  <si>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</si>
  <si>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</si>
  <si>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</si>
  <si>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</si>
  <si>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</si>
  <si>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</si>
  <si>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</si>
  <si>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</si>
  <si>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</si>
  <si>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</si>
  <si>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</si>
  <si>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</si>
  <si>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</si>
  <si>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</si>
  <si>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</si>
  <si>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</si>
  <si>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</si>
  <si>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</si>
  <si>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</si>
  <si>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</si>
  <si>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</si>
  <si>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</si>
  <si>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</si>
  <si>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</si>
  <si>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</si>
  <si>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</si>
  <si>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</si>
  <si>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</si>
  <si>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</si>
  <si>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</si>
  <si>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</si>
  <si>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</si>
  <si>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</si>
  <si>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</si>
  <si>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</si>
  <si>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</si>
  <si>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</si>
  <si>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</si>
  <si>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</si>
  <si>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</si>
  <si>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</si>
  <si>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</si>
  <si>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</si>
  <si>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</si>
  <si>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</si>
  <si>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</si>
  <si>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</si>
  <si>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</si>
  <si>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</si>
  <si>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</si>
  <si>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</si>
  <si>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</si>
  <si>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</si>
  <si>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</si>
  <si>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</si>
  <si>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</si>
  <si>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</si>
  <si>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</si>
  <si>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</si>
  <si>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</si>
  <si>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</si>
  <si>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</si>
  <si>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</si>
  <si>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</si>
  <si>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</si>
  <si>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</si>
  <si>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</si>
  <si>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</si>
  <si>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</si>
  <si>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</si>
  <si>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</si>
  <si>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</si>
  <si>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</si>
  <si>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</si>
  <si>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</si>
  <si>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</si>
  <si>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</si>
  <si>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</si>
  <si>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</si>
  <si>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</si>
  <si>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</si>
  <si>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</si>
  <si>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</si>
  <si>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</si>
  <si>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</si>
  <si>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</si>
  <si>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</si>
  <si>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</si>
  <si>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</si>
  <si>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</si>
  <si>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</si>
  <si>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</si>
  <si>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</si>
  <si>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</si>
  <si>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</si>
  <si>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</si>
  <si>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</si>
  <si>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</si>
  <si>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</si>
  <si>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</si>
  <si>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</si>
  <si>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</si>
  <si>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</si>
  <si>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</si>
  <si>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</si>
  <si>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</si>
  <si>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</si>
  <si>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</si>
  <si>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</si>
  <si>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</si>
  <si>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</si>
  <si>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</si>
  <si>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</si>
  <si>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</si>
  <si>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</si>
  <si>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</si>
  <si>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</si>
  <si>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</si>
  <si>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</si>
  <si>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</si>
  <si>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</si>
  <si>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</si>
  <si>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</si>
  <si>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</si>
  <si>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</si>
  <si>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</si>
  <si>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</si>
  <si>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</si>
  <si>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</si>
  <si>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</si>
  <si>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</si>
  <si>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</si>
  <si>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</si>
  <si>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</si>
  <si>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</si>
  <si>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</si>
  <si>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</si>
  <si>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</si>
  <si>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</si>
  <si>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</si>
  <si>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</si>
  <si>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</si>
  <si>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</si>
  <si>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</si>
  <si>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</si>
  <si>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</si>
  <si>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</si>
  <si>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</si>
  <si>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</si>
  <si>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</si>
  <si>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</si>
  <si>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</si>
  <si>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</si>
  <si>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</si>
  <si>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</si>
  <si>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</si>
  <si>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</si>
  <si>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</si>
  <si>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</si>
  <si>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</si>
  <si>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</si>
  <si>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</si>
  <si>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</si>
  <si>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</si>
  <si>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</si>
  <si>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</si>
  <si>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</si>
  <si>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</si>
  <si>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</si>
  <si>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</si>
  <si>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</si>
  <si>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</si>
  <si>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</si>
  <si>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</si>
  <si>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</si>
  <si>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</si>
  <si>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</si>
  <si>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</si>
  <si>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</si>
  <si>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</si>
  <si>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</si>
  <si>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</si>
  <si>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</si>
  <si>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</si>
  <si>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</si>
  <si>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</si>
  <si>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</si>
  <si>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</si>
  <si>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</si>
  <si>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</si>
  <si>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</si>
  <si>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</si>
  <si>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</si>
  <si>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</si>
  <si>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</si>
  <si>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</si>
  <si>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</si>
  <si>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</si>
  <si>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</si>
  <si>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</si>
  <si>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</si>
  <si>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</si>
  <si>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</si>
  <si>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</si>
  <si>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</si>
  <si>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</si>
  <si>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</si>
  <si>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</si>
  <si>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</si>
  <si>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</si>
  <si>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</si>
  <si>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</si>
  <si>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</si>
  <si>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</si>
  <si>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</si>
  <si>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</si>
  <si>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</si>
  <si>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</si>
  <si>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</si>
  <si>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</si>
  <si>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</si>
  <si>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</si>
  <si>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</si>
  <si>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</si>
  <si>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</si>
  <si>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</si>
  <si>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</si>
  <si>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</si>
  <si>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</si>
  <si>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</si>
  <si>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</si>
  <si>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</si>
  <si>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</si>
  <si>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</si>
  <si>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</si>
  <si>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</si>
  <si>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</si>
  <si>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</si>
  <si>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</si>
  <si>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</si>
  <si>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</si>
  <si>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</si>
  <si>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</si>
  <si>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</si>
  <si>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</si>
  <si>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</si>
  <si>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</si>
  <si>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</si>
  <si>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</si>
  <si>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</si>
  <si>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</si>
  <si>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</si>
  <si>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</si>
  <si>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</si>
  <si>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</si>
  <si>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</si>
  <si>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</si>
  <si>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</si>
  <si>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</si>
  <si>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</si>
  <si>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</si>
  <si>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</si>
  <si>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</si>
  <si>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</si>
  <si>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</si>
  <si>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</si>
  <si>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</si>
  <si>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</si>
  <si>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</si>
  <si>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</si>
  <si>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</si>
  <si>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</si>
  <si>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</si>
  <si>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</si>
  <si>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</si>
  <si>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</si>
  <si>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</si>
  <si>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</si>
  <si>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</si>
  <si>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</si>
  <si>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</si>
  <si>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</si>
  <si>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</si>
  <si>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</si>
  <si>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</si>
  <si>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</si>
  <si>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</si>
  <si>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</si>
  <si>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</si>
  <si>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</si>
  <si>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</si>
  <si>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</si>
  <si>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</si>
  <si>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</si>
  <si>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</si>
  <si>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</si>
  <si>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</si>
  <si>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</si>
  <si>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</si>
  <si>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</si>
  <si>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</si>
  <si>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</si>
  <si>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</si>
  <si>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</si>
  <si>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</si>
  <si>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</si>
  <si>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</si>
  <si>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</si>
  <si>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</si>
  <si>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</si>
  <si>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</si>
  <si>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</si>
  <si>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</si>
  <si>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</si>
  <si>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</si>
  <si>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</si>
  <si>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</si>
  <si>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</si>
  <si>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</si>
  <si>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</si>
  <si>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</si>
  <si>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</si>
  <si>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</si>
  <si>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</si>
  <si>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</si>
  <si>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</si>
  <si>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</si>
  <si>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</si>
  <si>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</si>
  <si>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</si>
  <si>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</si>
  <si>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</si>
  <si>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</si>
  <si>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</si>
  <si>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</si>
  <si>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</si>
  <si>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</si>
  <si>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</si>
  <si>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</si>
  <si>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</si>
  <si>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</si>
  <si>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</si>
  <si>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</si>
  <si>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</si>
  <si>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</si>
  <si>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</si>
  <si>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</si>
  <si>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</si>
  <si>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</si>
  <si>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</si>
  <si>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</si>
  <si>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</si>
  <si>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</si>
  <si>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</si>
  <si>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</si>
  <si>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</si>
  <si>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</si>
  <si>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</si>
  <si>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</si>
  <si>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</si>
  <si>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</si>
  <si>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</si>
  <si>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</si>
  <si>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</si>
  <si>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</si>
  <si>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</si>
  <si>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</si>
  <si>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</si>
  <si>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</si>
  <si>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</si>
  <si>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</si>
  <si>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</si>
  <si>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</si>
  <si>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</si>
  <si>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</si>
  <si>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</si>
  <si>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</si>
  <si>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</si>
  <si>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</si>
  <si>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</si>
  <si>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</si>
  <si>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</si>
  <si>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</si>
  <si>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</si>
  <si>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</si>
  <si>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</si>
  <si>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</si>
  <si>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</si>
  <si>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</si>
  <si>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</si>
  <si>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</si>
  <si>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</si>
  <si>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</si>
  <si>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</si>
  <si>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</si>
  <si>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</si>
  <si>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</si>
  <si>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</si>
  <si>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</si>
  <si>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</si>
  <si>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</si>
  <si>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</si>
  <si>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</si>
  <si>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</si>
  <si>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</si>
  <si>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</si>
  <si>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</si>
  <si>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</si>
  <si>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</si>
  <si>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</si>
  <si>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</si>
  <si>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</si>
  <si>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</si>
  <si>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</si>
  <si>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</si>
  <si>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</si>
  <si>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</si>
  <si>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</si>
  <si>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</si>
  <si>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</si>
  <si>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</si>
  <si>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</si>
  <si>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</si>
  <si>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</si>
  <si>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</si>
  <si>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</si>
  <si>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</si>
  <si>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</si>
  <si>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</si>
  <si>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</si>
  <si>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</si>
  <si>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</si>
  <si>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</si>
  <si>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</si>
  <si>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</si>
  <si>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</si>
  <si>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</si>
  <si>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</si>
  <si>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</si>
  <si>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</si>
  <si>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</si>
  <si>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</si>
  <si>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</si>
  <si>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</si>
  <si>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</si>
  <si>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</si>
  <si>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</si>
  <si>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</si>
  <si>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</si>
  <si>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</si>
  <si>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</si>
  <si>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</si>
  <si>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</si>
  <si>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</si>
  <si>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</si>
  <si>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</si>
  <si>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</si>
  <si>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</si>
  <si>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</si>
  <si>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</si>
  <si>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</si>
  <si>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</si>
  <si>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</si>
  <si>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</si>
  <si>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</si>
  <si>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</si>
  <si>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</si>
  <si>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</si>
  <si>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</si>
  <si>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</si>
  <si>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</si>
  <si>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</si>
  <si>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</si>
  <si>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</si>
  <si>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</si>
  <si>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</si>
  <si>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</si>
  <si>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</si>
  <si>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</si>
  <si>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</si>
  <si>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</si>
  <si>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</si>
  <si>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</si>
  <si>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</si>
  <si>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</si>
  <si>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</si>
  <si>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</si>
  <si>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</si>
  <si>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</si>
  <si>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</si>
  <si>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</si>
  <si>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</si>
  <si>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</si>
  <si>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</si>
  <si>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</si>
  <si>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</si>
  <si>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</si>
  <si>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</si>
  <si>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</si>
  <si>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</si>
  <si>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</si>
  <si>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</si>
  <si>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</si>
  <si>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</si>
  <si>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</si>
  <si>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</si>
  <si>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</si>
  <si>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</si>
  <si>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</si>
  <si>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</si>
  <si>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</si>
  <si>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</si>
  <si>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</si>
  <si>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</si>
  <si>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</si>
  <si>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</si>
  <si>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</si>
  <si>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</si>
  <si>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</si>
  <si>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</si>
  <si>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</si>
  <si>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</si>
  <si>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</si>
  <si>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</si>
  <si>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</si>
  <si>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</si>
  <si>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</si>
  <si>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</si>
  <si>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</si>
  <si>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</si>
  <si>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</si>
  <si>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</si>
  <si>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</si>
  <si>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</si>
  <si>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</si>
  <si>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</si>
  <si>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</si>
  <si>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</si>
  <si>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</si>
  <si>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</si>
  <si>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</si>
  <si>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</si>
  <si>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</si>
  <si>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</si>
  <si>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</si>
  <si>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</si>
  <si>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</si>
  <si>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</si>
  <si>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</si>
  <si>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</si>
  <si>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</si>
  <si>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</si>
  <si>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</si>
  <si>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</si>
  <si>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</si>
  <si>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</si>
  <si>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</si>
  <si>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</si>
  <si>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</si>
  <si>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</si>
  <si>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</si>
  <si>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</si>
  <si>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</si>
  <si>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</si>
  <si>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</si>
  <si>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</si>
  <si>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</si>
  <si>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</si>
  <si>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</si>
  <si>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</si>
  <si>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</si>
  <si>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</si>
  <si>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</si>
  <si>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</si>
  <si>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</si>
  <si>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</si>
  <si>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</si>
  <si>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</si>
  <si>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</si>
  <si>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</si>
  <si>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</si>
  <si>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</si>
  <si>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</si>
  <si>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</si>
  <si>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</si>
  <si>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</si>
  <si>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</si>
  <si>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</si>
  <si>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</si>
  <si>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</si>
  <si>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</si>
  <si>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</si>
  <si>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</si>
  <si>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</si>
  <si>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</si>
  <si>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</si>
  <si>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</si>
  <si>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</si>
  <si>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</si>
  <si>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</si>
  <si>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</si>
  <si>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</si>
  <si>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</si>
  <si>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</si>
  <si>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</si>
  <si>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</si>
  <si>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</si>
  <si>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</si>
  <si>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</si>
  <si>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</si>
  <si>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</si>
  <si>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</si>
  <si>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</si>
  <si>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</si>
  <si>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</si>
  <si>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</si>
  <si>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</si>
  <si>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</si>
  <si>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</si>
  <si>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</si>
  <si>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</si>
  <si>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</si>
  <si>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</si>
  <si>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</si>
  <si>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</si>
  <si>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</si>
  <si>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</si>
  <si>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</si>
  <si>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</si>
  <si>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</si>
  <si>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</si>
  <si>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</si>
  <si>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</si>
  <si>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</si>
  <si>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</si>
  <si>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</si>
  <si>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</si>
  <si>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</si>
  <si>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</si>
  <si>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</si>
  <si>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</si>
  <si>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</si>
  <si>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</si>
  <si>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</si>
  <si>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</si>
  <si>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</si>
  <si>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</si>
  <si>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</si>
  <si>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</si>
  <si>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</si>
  <si>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</si>
  <si>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</si>
  <si>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</si>
  <si>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</si>
  <si>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</si>
  <si>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</si>
  <si>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</si>
  <si>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</si>
  <si>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</si>
  <si>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</si>
  <si>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</si>
  <si>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</si>
  <si>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</si>
  <si>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</si>
  <si>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</si>
  <si>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</si>
  <si>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</si>
  <si>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</si>
  <si>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</si>
  <si>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</si>
  <si>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</si>
  <si>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</si>
  <si>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</si>
  <si>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</si>
  <si>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</si>
  <si>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</si>
  <si>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</si>
  <si>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</si>
  <si>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</si>
  <si>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</si>
  <si>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</si>
  <si>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</si>
  <si>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</si>
  <si>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</si>
  <si>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</si>
  <si>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</si>
  <si>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</si>
  <si>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</si>
  <si>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</si>
  <si>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</si>
  <si>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</si>
  <si>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</si>
  <si>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</si>
  <si>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</si>
  <si>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</si>
  <si>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</si>
  <si>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</si>
  <si>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</si>
  <si>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</si>
  <si>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</si>
  <si>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</si>
  <si>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</si>
  <si>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</si>
  <si>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</si>
  <si>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</si>
  <si>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</si>
  <si>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</si>
  <si>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</si>
  <si>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</si>
  <si>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</si>
  <si>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</si>
  <si>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</si>
  <si>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</si>
  <si>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</si>
  <si>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</si>
  <si>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</si>
  <si>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</si>
  <si>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</si>
  <si>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</si>
  <si>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</si>
  <si>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</si>
  <si>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</si>
  <si>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</si>
  <si>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</si>
  <si>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</si>
  <si>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</si>
  <si>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</si>
  <si>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</si>
  <si>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</si>
  <si>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</si>
  <si>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</si>
  <si>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</si>
  <si>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</si>
  <si>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</si>
  <si>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</si>
  <si>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</si>
  <si>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</si>
  <si>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</si>
  <si>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</si>
  <si>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</si>
  <si>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</si>
  <si>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</si>
  <si>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</si>
  <si>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</si>
  <si>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</si>
  <si>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</si>
  <si>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</si>
  <si>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</si>
  <si>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</si>
  <si>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</si>
  <si>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</si>
  <si>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</si>
  <si>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</si>
  <si>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</si>
  <si>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</si>
  <si>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</si>
  <si>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</si>
  <si>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</si>
  <si>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</si>
  <si>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</si>
  <si>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</si>
  <si>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</si>
  <si>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</si>
  <si>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</si>
  <si>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</si>
  <si>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</si>
  <si>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</si>
  <si>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</si>
  <si>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</si>
  <si>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</si>
  <si>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</si>
  <si>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</si>
  <si>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</si>
  <si>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</si>
  <si>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</si>
  <si>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</si>
  <si>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</si>
  <si>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</si>
  <si>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</si>
  <si>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</si>
  <si>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</si>
  <si>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</si>
  <si>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</si>
  <si>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</si>
  <si>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</si>
  <si>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</si>
  <si>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</si>
  <si>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</si>
  <si>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</si>
  <si>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</si>
  <si>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</si>
  <si>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</si>
  <si>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</si>
  <si>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</si>
  <si>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</si>
  <si>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</si>
  <si>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</si>
  <si>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</si>
  <si>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</si>
  <si>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</si>
  <si>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</si>
  <si>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</si>
  <si>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</si>
  <si>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</si>
  <si>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</si>
  <si>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</si>
  <si>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</si>
  <si>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</si>
  <si>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</si>
  <si>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</si>
  <si>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</si>
  <si>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</si>
  <si>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</si>
  <si>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</si>
  <si>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</si>
  <si>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</si>
  <si>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</si>
  <si>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</si>
  <si>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</si>
  <si>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</si>
  <si>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</si>
  <si>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</si>
  <si>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</si>
  <si>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</si>
  <si>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</si>
  <si>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</si>
  <si>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</si>
  <si>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</si>
  <si>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</si>
  <si>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</si>
  <si>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</si>
  <si>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</si>
  <si>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</si>
  <si>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</si>
  <si>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</si>
  <si>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</si>
  <si>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</si>
  <si>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</si>
  <si>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</si>
  <si>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</si>
  <si>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</si>
  <si>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</si>
  <si>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</si>
  <si>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</si>
  <si>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</si>
  <si>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</si>
  <si>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</si>
  <si>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</si>
  <si>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</si>
  <si>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</si>
  <si>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</si>
  <si>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</si>
  <si>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</si>
  <si>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</si>
  <si>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</si>
  <si>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</si>
  <si>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</si>
  <si>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</si>
  <si>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</si>
  <si>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</si>
  <si>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</si>
  <si>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</si>
  <si>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</si>
  <si>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</si>
  <si>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</si>
  <si>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</si>
  <si>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</si>
  <si>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</si>
  <si>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</si>
  <si>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</si>
  <si>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</si>
  <si>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</si>
  <si>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</si>
  <si>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</si>
  <si>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</si>
  <si>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</si>
  <si>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</si>
  <si>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</si>
  <si>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</si>
  <si>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</si>
  <si>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</si>
  <si>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</si>
  <si>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</si>
  <si>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</si>
  <si>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</si>
  <si>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</si>
  <si>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</si>
  <si>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</si>
  <si>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</si>
  <si>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</si>
  <si>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</si>
  <si>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</si>
  <si>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</si>
  <si>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</si>
  <si>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</si>
  <si>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</si>
  <si>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</si>
  <si>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</si>
  <si>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</si>
  <si>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</si>
  <si>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</si>
  <si>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</si>
  <si>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</si>
  <si>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</si>
  <si>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</si>
  <si>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</si>
  <si>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</si>
  <si>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</si>
  <si>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</si>
  <si>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</si>
  <si>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</si>
  <si>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</si>
  <si>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</si>
  <si>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</si>
  <si>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</si>
  <si>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</si>
  <si>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</si>
  <si>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</si>
  <si>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</si>
  <si>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</si>
  <si>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</si>
  <si>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</si>
  <si>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</si>
  <si>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</si>
  <si>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</si>
  <si>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</si>
  <si>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</si>
  <si>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</si>
  <si>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</si>
  <si>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</si>
  <si>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</si>
  <si>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</si>
  <si>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</si>
  <si>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</si>
  <si>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</si>
  <si>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</si>
  <si>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</si>
  <si>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</si>
  <si>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</si>
  <si>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</si>
  <si>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</si>
  <si>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</si>
  <si>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</si>
  <si>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</si>
  <si>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</si>
  <si>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</si>
  <si>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</si>
  <si>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</si>
  <si>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</si>
  <si>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</si>
  <si>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</si>
  <si>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</si>
  <si>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</si>
  <si>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</si>
  <si>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</si>
  <si>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</si>
  <si>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</si>
  <si>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</si>
  <si>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</si>
  <si>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</si>
  <si>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</si>
  <si>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</si>
  <si>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</si>
  <si>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</si>
  <si>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</si>
  <si>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</si>
  <si>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</si>
  <si>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</si>
  <si>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</si>
  <si>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</si>
  <si>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</si>
  <si>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</si>
  <si>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</si>
  <si>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</si>
  <si>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</si>
  <si>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</si>
  <si>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</si>
  <si>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</si>
  <si>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</si>
  <si>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</si>
  <si>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</si>
  <si>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</si>
  <si>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</si>
  <si>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</si>
  <si>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</si>
  <si>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</si>
  <si>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</si>
  <si>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</si>
  <si>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</si>
  <si>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</si>
  <si>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</si>
  <si>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</si>
  <si>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</si>
  <si>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</si>
  <si>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</si>
  <si>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</si>
  <si>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</si>
  <si>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</si>
  <si>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</si>
  <si>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</si>
  <si>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</si>
  <si>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</si>
  <si>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</si>
  <si>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</si>
  <si>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</si>
  <si>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</si>
  <si>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</si>
  <si>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</si>
  <si>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</si>
  <si>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</si>
  <si>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</si>
  <si>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</si>
  <si>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</si>
  <si>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</si>
  <si>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</si>
  <si>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</si>
  <si>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</si>
  <si>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</si>
  <si>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</si>
  <si>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</si>
  <si>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</si>
  <si>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</si>
  <si>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</si>
  <si>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</si>
  <si>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</si>
  <si>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</si>
  <si>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</si>
  <si>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</si>
  <si>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</si>
  <si>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</si>
  <si>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</si>
  <si>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</si>
  <si>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</si>
  <si>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</si>
  <si>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</si>
  <si>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</si>
  <si>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</si>
  <si>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</si>
  <si>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</si>
  <si>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</si>
  <si>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</si>
  <si>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</si>
  <si>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</si>
  <si>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</si>
  <si>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</si>
  <si>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</si>
  <si>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</si>
  <si>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</si>
  <si>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</si>
  <si>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</si>
  <si>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</si>
  <si>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</si>
  <si>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</si>
  <si>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</si>
  <si>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</si>
  <si>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</si>
  <si>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</si>
  <si>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</si>
  <si>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</si>
  <si>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</si>
  <si>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</si>
  <si>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</si>
  <si>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</si>
  <si>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</si>
  <si>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</si>
  <si>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</si>
  <si>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</si>
  <si>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</si>
  <si>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</si>
  <si>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</si>
  <si>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</si>
  <si>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</si>
  <si>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</si>
  <si>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</si>
  <si>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</si>
  <si>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</si>
  <si>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</si>
  <si>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</si>
  <si>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</si>
  <si>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</si>
  <si>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</si>
  <si>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</si>
  <si>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</si>
  <si>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</si>
  <si>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</si>
  <si>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</si>
  <si>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</si>
  <si>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</si>
  <si>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</si>
  <si>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</si>
  <si>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</si>
  <si>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</si>
  <si>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</si>
  <si>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</si>
  <si>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</si>
  <si>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</si>
  <si>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</si>
  <si>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</si>
  <si>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</si>
  <si>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</si>
  <si>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</si>
  <si>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</si>
  <si>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</si>
  <si>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</si>
  <si>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</si>
  <si>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</si>
  <si>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</si>
  <si>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</si>
  <si>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</si>
  <si>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</si>
  <si>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</si>
  <si>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</si>
  <si>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</si>
  <si>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</si>
  <si>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</si>
  <si>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</si>
  <si>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</si>
  <si>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</si>
  <si>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</si>
  <si>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</si>
  <si>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</si>
  <si>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</si>
  <si>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</si>
  <si>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</si>
  <si>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</si>
  <si>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</si>
  <si>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</si>
  <si>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</si>
  <si>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</si>
  <si>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</si>
  <si>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</si>
  <si>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</si>
  <si>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</si>
  <si>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</si>
  <si>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</si>
  <si>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</si>
  <si>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</si>
  <si>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</si>
  <si>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</si>
  <si>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</si>
  <si>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</si>
  <si>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</si>
  <si>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</si>
  <si>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</si>
  <si>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</si>
  <si>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</si>
  <si>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</si>
  <si>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</si>
  <si>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</si>
  <si>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</si>
  <si>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</si>
  <si>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</si>
  <si>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</si>
  <si>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</si>
  <si>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</si>
  <si>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</si>
  <si>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</si>
  <si>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</si>
  <si>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</si>
  <si>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</si>
  <si>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</si>
  <si>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</si>
  <si>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</si>
  <si>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</si>
  <si>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</si>
  <si>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</si>
  <si>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</si>
  <si>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</si>
  <si>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</si>
  <si>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</si>
  <si>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</si>
  <si>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</si>
  <si>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</si>
  <si>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</si>
  <si>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</si>
  <si>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</si>
  <si>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</si>
  <si>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</si>
  <si>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</si>
  <si>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</si>
  <si>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</si>
  <si>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</si>
  <si>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</si>
  <si>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</si>
  <si>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</si>
  <si>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</si>
  <si>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</si>
  <si>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</si>
  <si>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</si>
  <si>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</si>
  <si>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</si>
  <si>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</si>
  <si>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</si>
  <si>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</si>
  <si>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</si>
  <si>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</si>
  <si>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</si>
  <si>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</si>
  <si>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</si>
  <si>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</si>
  <si>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</si>
  <si>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</si>
  <si>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</si>
  <si>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</si>
  <si>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</si>
  <si>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</si>
  <si>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</si>
  <si>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</si>
  <si>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</si>
  <si>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</si>
  <si>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</si>
  <si>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</si>
  <si>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</si>
  <si>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</si>
  <si>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</si>
  <si>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</si>
  <si>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</si>
  <si>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</si>
  <si>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</si>
  <si>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</si>
  <si>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</si>
  <si>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</si>
  <si>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</si>
  <si>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</si>
  <si>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</si>
  <si>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</si>
  <si>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</si>
  <si>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</si>
  <si>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</si>
  <si>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</si>
  <si>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</si>
  <si>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</si>
  <si>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</si>
  <si>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</si>
  <si>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</si>
  <si>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</si>
  <si>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</si>
  <si>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</si>
  <si>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</si>
  <si>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</si>
  <si>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</si>
  <si>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</si>
  <si>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</si>
  <si>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</si>
  <si>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</si>
  <si>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</si>
  <si>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</si>
  <si>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</si>
  <si>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</si>
  <si>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</si>
  <si>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</si>
  <si>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</si>
  <si>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</si>
  <si>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</si>
  <si>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</si>
  <si>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</si>
  <si>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</si>
  <si>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</si>
  <si>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</si>
  <si>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</si>
  <si>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</si>
  <si>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</si>
  <si>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</si>
  <si>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</si>
  <si>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</si>
  <si>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</si>
  <si>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</si>
  <si>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</si>
  <si>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</si>
  <si>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</si>
  <si>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</si>
  <si>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</si>
  <si>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</si>
  <si>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</si>
  <si>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</si>
  <si>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</si>
  <si>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</si>
  <si>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</si>
  <si>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</si>
  <si>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</si>
  <si>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</si>
  <si>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</si>
  <si>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</si>
  <si>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</si>
  <si>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</si>
  <si>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</si>
  <si>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</si>
  <si>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</si>
  <si>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</si>
  <si>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</si>
  <si>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</si>
  <si>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</si>
  <si>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</si>
  <si>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</si>
  <si>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</si>
  <si>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</si>
  <si>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</si>
  <si>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</si>
  <si>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</si>
  <si>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</si>
  <si>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</si>
  <si>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</si>
  <si>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</si>
  <si>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</si>
  <si>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</si>
  <si>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</si>
  <si>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</si>
  <si>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</si>
  <si>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</si>
  <si>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</si>
  <si>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</si>
  <si>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</si>
  <si>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</si>
  <si>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</si>
  <si>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</si>
  <si>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</si>
  <si>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</si>
  <si>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</si>
  <si>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</si>
  <si>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</si>
  <si>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</si>
  <si>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</si>
  <si>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</si>
  <si>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</si>
  <si>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</si>
  <si>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</si>
  <si>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</si>
  <si>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</si>
  <si>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</si>
  <si>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</si>
  <si>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</si>
  <si>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</si>
  <si>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</si>
  <si>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</si>
  <si>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</si>
  <si>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</si>
  <si>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</si>
  <si>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</si>
  <si>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</si>
  <si>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</si>
  <si>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</si>
  <si>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</si>
  <si>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</si>
  <si>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</si>
  <si>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</si>
  <si>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</si>
  <si>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</si>
  <si>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</si>
  <si>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</si>
  <si>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</si>
  <si>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</si>
  <si>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</si>
  <si>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</si>
  <si>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</si>
  <si>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</si>
  <si>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</si>
  <si>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</si>
  <si>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</si>
  <si>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</si>
  <si>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</si>
  <si>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</si>
  <si>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</si>
  <si>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</si>
  <si>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</si>
  <si>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</si>
  <si>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</si>
  <si>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</si>
  <si>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</si>
  <si>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</si>
  <si>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</si>
  <si>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</si>
  <si>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</si>
  <si>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</si>
  <si>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</si>
  <si>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</si>
  <si>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</si>
  <si>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</si>
  <si>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</si>
  <si>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</si>
  <si>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</si>
  <si>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</si>
  <si>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</si>
  <si>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</si>
  <si>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</si>
  <si>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</si>
  <si>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</si>
  <si>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</si>
  <si>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</si>
  <si>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</si>
  <si>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</si>
  <si>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</si>
  <si>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</si>
  <si>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</si>
  <si>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</si>
  <si>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</si>
  <si>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</si>
  <si>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</si>
  <si>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</si>
  <si>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</si>
  <si>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</si>
  <si>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</si>
  <si>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</si>
  <si>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</si>
  <si>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</si>
  <si>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</si>
  <si>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</si>
  <si>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</si>
  <si>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</si>
  <si>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</si>
  <si>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</si>
  <si>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</si>
  <si>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</si>
  <si>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</si>
  <si>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</si>
  <si>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</si>
  <si>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</si>
  <si>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</si>
  <si>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</si>
  <si>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</si>
  <si>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</si>
  <si>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</si>
  <si>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</si>
  <si>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</si>
  <si>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</si>
  <si>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</si>
  <si>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</si>
  <si>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</si>
  <si>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</si>
  <si>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</si>
  <si>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</si>
  <si>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</si>
  <si>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</si>
  <si>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</si>
  <si>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</si>
  <si>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</si>
  <si>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</si>
  <si>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</si>
  <si>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</si>
  <si>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</si>
  <si>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</si>
  <si>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</si>
  <si>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</si>
  <si>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</si>
  <si>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</si>
  <si>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</si>
  <si>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</si>
  <si>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</si>
  <si>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</si>
  <si>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</si>
  <si>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</si>
  <si>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</si>
  <si>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</si>
  <si>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</si>
  <si>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</si>
  <si>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</si>
  <si>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</si>
  <si>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</si>
  <si>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</si>
  <si>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</si>
  <si>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</si>
  <si>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</si>
  <si>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</si>
  <si>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</si>
  <si>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</si>
  <si>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</si>
  <si>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</si>
  <si>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</si>
  <si>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</si>
  <si>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</si>
  <si>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</si>
  <si>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</si>
  <si>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</si>
  <si>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</si>
  <si>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</si>
  <si>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</si>
  <si>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</si>
  <si>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</si>
  <si>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</si>
  <si>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</si>
  <si>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</si>
  <si>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</si>
  <si>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</si>
  <si>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</si>
  <si>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</si>
  <si>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</si>
  <si>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</si>
  <si>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</si>
  <si>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</si>
  <si>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</si>
  <si>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</si>
  <si>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</si>
  <si>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</si>
  <si>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</si>
  <si>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</si>
  <si>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</si>
  <si>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</si>
  <si>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</si>
  <si>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</si>
  <si>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</si>
  <si>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</si>
  <si>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</si>
  <si>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</si>
  <si>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</si>
  <si>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</si>
  <si>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</si>
  <si>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</si>
  <si>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</si>
  <si>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</si>
  <si>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</si>
  <si>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</si>
  <si>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</si>
  <si>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</si>
  <si>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</si>
  <si>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</si>
  <si>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</si>
  <si>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</si>
  <si>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</si>
  <si>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</si>
  <si>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</si>
  <si>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</si>
  <si>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</si>
  <si>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</si>
  <si>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</si>
  <si>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</si>
  <si>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</si>
  <si>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</si>
  <si>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</si>
  <si>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</si>
  <si>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</si>
  <si>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</si>
  <si>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</si>
  <si>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</si>
  <si>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</si>
  <si>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</si>
  <si>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</si>
  <si>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</si>
  <si>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</si>
  <si>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</si>
  <si>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</si>
  <si>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</si>
  <si>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</si>
  <si>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</si>
  <si>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</si>
  <si>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</si>
  <si>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</si>
  <si>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</si>
  <si>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</si>
  <si>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</si>
  <si>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</si>
  <si>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</si>
  <si>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</si>
  <si>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</si>
  <si>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</si>
  <si>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</si>
  <si>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</si>
  <si>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</si>
  <si>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</si>
  <si>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</si>
  <si>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</si>
  <si>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</si>
  <si>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</si>
  <si>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</si>
  <si>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</si>
  <si>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</si>
  <si>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</si>
  <si>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</si>
  <si>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</si>
  <si>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</si>
  <si>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</si>
  <si>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</si>
  <si>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</si>
  <si>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</si>
  <si>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</si>
  <si>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</si>
  <si>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</si>
  <si>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</si>
  <si>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</si>
  <si>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</si>
  <si>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</si>
  <si>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</si>
  <si>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</si>
  <si>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</si>
  <si>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</si>
  <si>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</si>
  <si>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</si>
  <si>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</si>
  <si>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</si>
  <si>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</si>
  <si>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</si>
  <si>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</si>
  <si>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</si>
  <si>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</si>
  <si>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</si>
  <si>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</si>
  <si>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</si>
  <si>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</si>
  <si>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</si>
  <si>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</si>
  <si>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</si>
  <si>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</si>
  <si>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</si>
  <si>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</si>
  <si>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</si>
  <si>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</si>
  <si>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</si>
  <si>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</si>
  <si>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</si>
  <si>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</si>
  <si>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</si>
  <si>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</si>
  <si>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</si>
  <si>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</si>
  <si>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</si>
  <si>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</si>
  <si>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</si>
  <si>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</si>
  <si>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</si>
  <si>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</si>
  <si>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</si>
  <si>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</si>
  <si>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</si>
  <si>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</si>
  <si>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</si>
  <si>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</si>
  <si>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</si>
  <si>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</si>
  <si>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</si>
  <si>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</si>
  <si>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</si>
  <si>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</si>
  <si>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</si>
  <si>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</si>
  <si>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</si>
  <si>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</si>
  <si>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</si>
  <si>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</si>
  <si>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</si>
  <si>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</si>
  <si>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</si>
  <si>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</si>
  <si>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</si>
  <si>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</si>
  <si>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</si>
  <si>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</si>
  <si>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</si>
  <si>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</si>
  <si>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</si>
  <si>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</si>
  <si>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</si>
  <si>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</si>
  <si>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</si>
  <si>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</si>
  <si>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</si>
  <si>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</si>
  <si>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</si>
  <si>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</si>
  <si>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</si>
  <si>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</si>
  <si>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</si>
  <si>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</si>
  <si>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</si>
  <si>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</si>
  <si>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</si>
  <si>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</si>
  <si>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</si>
  <si>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</si>
  <si>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</si>
  <si>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</si>
  <si>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</si>
  <si>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</si>
  <si>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</si>
  <si>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</si>
  <si>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</si>
  <si>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</si>
  <si>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</si>
  <si>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</si>
  <si>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</si>
  <si>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</si>
  <si>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</si>
  <si>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</si>
  <si>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</si>
  <si>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</si>
  <si>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</si>
  <si>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</si>
  <si>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</si>
  <si>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</si>
  <si>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</si>
  <si>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</si>
  <si>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</si>
  <si>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</si>
  <si>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</si>
  <si>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</si>
  <si>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</si>
  <si>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</si>
  <si>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</si>
  <si>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</si>
  <si>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</si>
  <si>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</si>
  <si>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</si>
  <si>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</si>
  <si>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</si>
  <si>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</si>
  <si>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</si>
  <si>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</si>
  <si>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</si>
  <si>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</si>
  <si>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</si>
  <si>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</si>
  <si>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</si>
  <si>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</si>
  <si>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</si>
  <si>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</si>
  <si>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</si>
  <si>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</si>
  <si>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</si>
  <si>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</si>
  <si>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</si>
  <si>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</si>
  <si>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</si>
  <si>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</si>
  <si>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</si>
  <si>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</si>
  <si>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</si>
  <si>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</si>
  <si>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</si>
  <si>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</si>
  <si>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</si>
  <si>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</si>
  <si>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</si>
  <si>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</si>
  <si>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</si>
  <si>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</si>
  <si>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</si>
  <si>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</si>
  <si>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</si>
  <si>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</si>
  <si>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</si>
  <si>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</si>
  <si>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</si>
  <si>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</si>
  <si>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</si>
  <si>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</si>
  <si>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</si>
  <si>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</si>
  <si>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</si>
  <si>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</si>
  <si>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</si>
  <si>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</si>
  <si>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</si>
  <si>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</si>
  <si>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</si>
  <si>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</si>
  <si>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</si>
  <si>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</si>
  <si>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</si>
  <si>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</si>
  <si>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</si>
  <si>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</si>
  <si>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</si>
  <si>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</si>
  <si>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</si>
  <si>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</si>
  <si>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</si>
  <si>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</si>
  <si>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</si>
  <si>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</si>
  <si>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</si>
  <si>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</si>
  <si>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</si>
  <si>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</si>
  <si>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</si>
  <si>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</si>
  <si>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</si>
  <si>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</si>
  <si>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</si>
  <si>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</si>
  <si>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</si>
  <si>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</si>
  <si>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</si>
  <si>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</si>
  <si>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</si>
  <si>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</si>
  <si>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</si>
  <si>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</si>
  <si>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</si>
  <si>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</si>
  <si>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</si>
  <si>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</si>
  <si>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</si>
  <si>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</si>
  <si>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</si>
  <si>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</si>
  <si>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</si>
  <si>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</si>
  <si>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</si>
  <si>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</si>
  <si>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</si>
  <si>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</si>
  <si>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</si>
  <si>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</si>
  <si>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</si>
  <si>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</si>
  <si>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</si>
  <si>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</si>
  <si>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</si>
  <si>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</si>
  <si>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</si>
  <si>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</si>
  <si>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</si>
  <si>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</si>
  <si>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</si>
  <si>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</si>
  <si>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</si>
  <si>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</si>
  <si>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</si>
  <si>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</si>
  <si>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</si>
  <si>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</si>
  <si>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</si>
  <si>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</si>
  <si>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</si>
  <si>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</si>
  <si>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</si>
  <si>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</si>
  <si>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</si>
  <si>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</si>
  <si>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</si>
  <si>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</si>
  <si>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</si>
  <si>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</si>
  <si>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</si>
  <si>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</si>
  <si>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</si>
  <si>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</si>
  <si>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</si>
  <si>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</si>
  <si>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</si>
  <si>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</si>
  <si>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</si>
  <si>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</si>
  <si>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</si>
  <si>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</si>
  <si>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</si>
  <si>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</si>
  <si>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</si>
  <si>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</si>
  <si>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</si>
  <si>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</si>
  <si>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</si>
  <si>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</si>
  <si>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</si>
  <si>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</si>
  <si>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</si>
  <si>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</si>
  <si>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</si>
  <si>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</si>
  <si>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</si>
  <si>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</si>
  <si>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</si>
  <si>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</si>
  <si>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</si>
  <si>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</si>
  <si>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</si>
  <si>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</si>
  <si>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</si>
  <si>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</si>
  <si>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</si>
  <si>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</si>
  <si>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</si>
  <si>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</si>
  <si>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</si>
  <si>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</si>
  <si>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</si>
  <si>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</si>
  <si>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</si>
  <si>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</si>
  <si>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</si>
  <si>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</si>
  <si>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</si>
  <si>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</si>
  <si>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</si>
  <si>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</si>
  <si>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</si>
  <si>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</si>
  <si>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</si>
  <si>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</si>
  <si>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</si>
  <si>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</si>
  <si>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</si>
  <si>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</si>
  <si>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</si>
  <si>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</si>
  <si>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</si>
  <si>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</si>
  <si>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</si>
  <si>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</si>
  <si>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</si>
  <si>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</si>
  <si>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</si>
  <si>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</si>
  <si>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</si>
  <si>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</si>
  <si>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</si>
  <si>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</si>
  <si>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</si>
  <si>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</si>
  <si>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</si>
  <si>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</si>
  <si>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</si>
  <si>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</si>
  <si>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</si>
  <si>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</si>
  <si>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</si>
  <si>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</si>
  <si>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</si>
  <si>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</si>
  <si>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</si>
  <si>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</si>
  <si>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</si>
  <si>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</si>
  <si>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</si>
  <si>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</si>
  <si>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</si>
  <si>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</si>
  <si>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</si>
  <si>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</si>
  <si>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</si>
  <si>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</si>
  <si>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</si>
  <si>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</si>
  <si>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</si>
  <si>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</si>
  <si>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</si>
  <si>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</si>
  <si>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</si>
  <si>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</si>
  <si>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</si>
  <si>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</si>
  <si>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</si>
  <si>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</si>
  <si>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</si>
  <si>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</si>
  <si>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</si>
  <si>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</si>
  <si>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</si>
  <si>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</si>
  <si>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</si>
  <si>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</si>
  <si>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</si>
  <si>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</si>
  <si>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</si>
  <si>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</si>
  <si>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</si>
  <si>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</si>
  <si>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</si>
  <si>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</si>
  <si>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</si>
  <si>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</si>
  <si>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</si>
  <si>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</si>
  <si>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</si>
  <si>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</si>
  <si>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</si>
  <si>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</si>
  <si>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</si>
  <si>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</si>
  <si>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</si>
  <si>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</si>
  <si>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</si>
  <si>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</si>
  <si>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</si>
  <si>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</si>
  <si>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</si>
  <si>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</si>
  <si>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</si>
  <si>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</si>
  <si>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</si>
  <si>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</si>
  <si>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</si>
  <si>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</si>
  <si>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</si>
  <si>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</si>
  <si>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</si>
  <si>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</si>
  <si>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</si>
  <si>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</si>
  <si>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</si>
  <si>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</si>
  <si>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</si>
  <si>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</si>
  <si>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</si>
  <si>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</si>
  <si>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</si>
  <si>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</si>
  <si>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</si>
  <si>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</si>
  <si>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</si>
  <si>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</si>
  <si>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</si>
  <si>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</si>
  <si>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</si>
  <si>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</si>
  <si>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</si>
  <si>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</si>
  <si>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</si>
  <si>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</si>
  <si>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</si>
  <si>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</si>
  <si>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</si>
  <si>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</si>
  <si>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</si>
  <si>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</si>
  <si>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</si>
  <si>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</si>
  <si>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</si>
  <si>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</si>
  <si>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</si>
  <si>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</si>
  <si>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</si>
  <si>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</si>
  <si>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</si>
  <si>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</si>
  <si>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</si>
  <si>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</si>
  <si>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</si>
  <si>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</si>
  <si>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</si>
  <si>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</si>
  <si>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</si>
  <si>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</si>
  <si>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</si>
  <si>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</si>
  <si>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</si>
  <si>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</si>
  <si>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</si>
  <si>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</si>
  <si>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</si>
  <si>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</si>
  <si>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</si>
  <si>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</si>
  <si>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</si>
  <si>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</si>
  <si>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</si>
  <si>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</si>
  <si>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</si>
  <si>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</si>
  <si>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</si>
  <si>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</si>
  <si>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</si>
  <si>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</si>
  <si>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</si>
  <si>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</si>
  <si>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</si>
  <si>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</si>
  <si>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</si>
  <si>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</si>
  <si>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</si>
  <si>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</si>
  <si>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</si>
  <si>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</si>
  <si>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</si>
  <si>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</si>
  <si>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</si>
  <si>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</si>
  <si>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</si>
  <si>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</si>
  <si>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</si>
  <si>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</si>
  <si>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</si>
  <si>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</si>
  <si>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</si>
  <si>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</si>
  <si>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</si>
  <si>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</si>
  <si>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</si>
  <si>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</si>
  <si>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</si>
  <si>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</si>
  <si>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</si>
  <si>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</si>
  <si>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</si>
  <si>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</si>
  <si>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</si>
  <si>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</si>
  <si>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</si>
  <si>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</si>
  <si>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</si>
  <si>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</si>
  <si>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</si>
  <si>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</si>
  <si>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</si>
  <si>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</si>
  <si>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</si>
  <si>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</si>
  <si>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</si>
  <si>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</si>
  <si>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</si>
  <si>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</si>
  <si>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</si>
  <si>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</si>
  <si>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</si>
  <si>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</si>
  <si>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</si>
  <si>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</si>
  <si>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</si>
  <si>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</si>
  <si>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</si>
  <si>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</si>
  <si>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</si>
  <si>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</si>
  <si>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</si>
  <si>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</si>
  <si>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</si>
  <si>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</si>
  <si>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</si>
  <si>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</si>
  <si>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</si>
  <si>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</si>
  <si>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</si>
  <si>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</si>
  <si>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</si>
  <si>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</si>
  <si>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</si>
  <si>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</si>
  <si>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</si>
  <si>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</si>
  <si>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</si>
  <si>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</si>
  <si>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</si>
  <si>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</si>
  <si>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</si>
  <si>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</si>
  <si>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</si>
  <si>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</si>
  <si>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</si>
  <si>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</si>
  <si>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</si>
  <si>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</si>
  <si>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</si>
  <si>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</si>
  <si>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</si>
  <si>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</si>
  <si>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</si>
  <si>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</si>
  <si>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</si>
  <si>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</si>
  <si>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</si>
  <si>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</si>
  <si>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</si>
  <si>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</si>
  <si>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</si>
  <si>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</si>
  <si>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</si>
  <si>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</si>
  <si>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</si>
  <si>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</si>
  <si>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</si>
  <si>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</si>
  <si>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</si>
  <si>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</si>
  <si>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</si>
  <si>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</si>
  <si>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</si>
  <si>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</si>
  <si>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</si>
  <si>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</si>
  <si>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</si>
  <si>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</si>
  <si>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</si>
  <si>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</si>
  <si>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</si>
  <si>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</si>
  <si>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</si>
  <si>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</si>
  <si>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</si>
  <si>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</si>
  <si>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</si>
  <si>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</si>
  <si>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</si>
  <si>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</si>
  <si>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</si>
  <si>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</si>
  <si>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</si>
  <si>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</si>
  <si>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</si>
  <si>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</si>
  <si>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</si>
  <si>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</si>
  <si>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</si>
  <si>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</si>
  <si>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</si>
  <si>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</si>
  <si>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</si>
  <si>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</si>
  <si>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</si>
  <si>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</si>
  <si>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</si>
  <si>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</si>
  <si>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</si>
  <si>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</si>
  <si>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</si>
  <si>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</si>
  <si>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</si>
  <si>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</si>
  <si>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</si>
  <si>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</si>
  <si>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</si>
  <si>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</si>
  <si>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</si>
  <si>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</si>
  <si>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</si>
  <si>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</si>
  <si>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</si>
  <si>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</si>
  <si>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</si>
  <si>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</si>
  <si>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</si>
  <si>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</si>
  <si>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</si>
  <si>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</si>
  <si>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</si>
  <si>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</si>
  <si>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</si>
  <si>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</si>
  <si>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</si>
  <si>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</si>
  <si>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</si>
  <si>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</si>
  <si>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</si>
  <si>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</si>
  <si>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</si>
  <si>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</si>
  <si>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</si>
  <si>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</si>
  <si>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</si>
  <si>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</si>
  <si>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</si>
  <si>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</si>
  <si>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</si>
  <si>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</si>
  <si>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</si>
  <si>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</si>
  <si>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</si>
  <si>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</si>
  <si>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</si>
  <si>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</si>
  <si>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</si>
  <si>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</si>
  <si>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</si>
  <si>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</si>
  <si>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</si>
  <si>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</si>
  <si>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</si>
  <si>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</si>
  <si>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</si>
  <si>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</si>
  <si>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</si>
  <si>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</si>
  <si>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</si>
  <si>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</si>
  <si>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</si>
  <si>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</si>
  <si>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</si>
  <si>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</si>
  <si>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</si>
  <si>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</si>
  <si>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</si>
  <si>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</si>
  <si>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</si>
  <si>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</si>
  <si>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</si>
  <si>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</si>
  <si>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</si>
  <si>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</si>
  <si>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</si>
  <si>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</si>
  <si>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</si>
  <si>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</si>
  <si>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</si>
  <si>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</si>
  <si>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</si>
  <si>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</si>
  <si>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</si>
  <si>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</si>
  <si>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</si>
  <si>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</si>
  <si>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</si>
  <si>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</si>
  <si>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</si>
  <si>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</si>
  <si>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</si>
  <si>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</si>
  <si>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</si>
  <si>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</si>
  <si>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</si>
  <si>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</si>
  <si>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</si>
  <si>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</si>
  <si>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</si>
  <si>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</si>
  <si>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</si>
  <si>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</si>
  <si>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</si>
  <si>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</si>
  <si>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</si>
  <si>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</si>
  <si>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</si>
  <si>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</si>
  <si>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</si>
  <si>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</si>
  <si>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</si>
  <si>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</si>
  <si>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</si>
  <si>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</si>
  <si>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</si>
  <si>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</si>
  <si>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</si>
  <si>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</si>
  <si>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</si>
  <si>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</si>
  <si>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</si>
  <si>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</si>
  <si>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</si>
  <si>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</si>
  <si>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</si>
  <si>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</si>
  <si>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</si>
  <si>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</si>
  <si>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</si>
  <si>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</si>
  <si>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</si>
  <si>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</si>
  <si>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</si>
  <si>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</si>
  <si>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</si>
  <si>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</si>
  <si>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</si>
  <si>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</si>
  <si>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</si>
  <si>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</si>
  <si>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</si>
  <si>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</si>
  <si>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</si>
  <si>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</si>
  <si>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</si>
  <si>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</si>
  <si>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</si>
  <si>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</si>
  <si>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</si>
  <si>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</si>
  <si>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</si>
  <si>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</si>
  <si>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</si>
  <si>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</si>
  <si>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</si>
  <si>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</si>
  <si>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</si>
  <si>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</si>
  <si>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</si>
  <si>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</si>
  <si>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</si>
  <si>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</si>
  <si>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</si>
  <si>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</si>
  <si>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</si>
  <si>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</si>
  <si>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</si>
  <si>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</si>
  <si>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</si>
  <si>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</si>
  <si>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</si>
  <si>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</si>
  <si>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</si>
  <si>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</si>
  <si>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</si>
  <si>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</si>
  <si>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</si>
  <si>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</si>
  <si>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</si>
  <si>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</si>
  <si>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</si>
  <si>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</si>
  <si>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</si>
  <si>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</si>
  <si>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</si>
  <si>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</si>
  <si>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</si>
  <si>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</si>
  <si>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</si>
  <si>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</si>
  <si>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</si>
  <si>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</si>
  <si>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</si>
  <si>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</si>
  <si>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</si>
  <si>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</si>
  <si>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</si>
  <si>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</si>
  <si>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</si>
  <si>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</si>
  <si>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</si>
  <si>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</si>
  <si>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</si>
  <si>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</si>
  <si>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</si>
  <si>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</si>
  <si>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</si>
  <si>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</si>
  <si>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</si>
  <si>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</si>
  <si>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</si>
  <si>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</si>
  <si>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</si>
  <si>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</si>
  <si>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</si>
  <si>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</si>
  <si>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</si>
  <si>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</si>
  <si>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</si>
  <si>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</si>
  <si>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</si>
  <si>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</si>
  <si>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</si>
  <si>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</si>
  <si>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</si>
  <si>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</si>
  <si>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</si>
  <si>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</si>
  <si>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</si>
  <si>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</si>
  <si>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</si>
  <si>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</si>
  <si>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</si>
  <si>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</si>
  <si>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</si>
  <si>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</si>
  <si>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</si>
  <si>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</si>
  <si>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</si>
  <si>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</si>
  <si>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</si>
  <si>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</si>
  <si>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</si>
  <si>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</si>
  <si>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</si>
  <si>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</si>
  <si>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</si>
  <si>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</si>
  <si>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</si>
  <si>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</si>
  <si>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</si>
  <si>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</si>
  <si>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</si>
  <si>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</si>
  <si>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</si>
  <si>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</si>
  <si>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</si>
  <si>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</si>
  <si>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</si>
  <si>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</si>
  <si>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</si>
  <si>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</si>
  <si>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</si>
  <si>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</si>
  <si>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</si>
  <si>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</si>
  <si>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</si>
  <si>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</si>
  <si>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</si>
  <si>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</si>
  <si>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</si>
  <si>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</si>
  <si>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</si>
  <si>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</si>
  <si>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</si>
  <si>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</si>
  <si>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</si>
  <si>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</si>
  <si>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</si>
  <si>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</si>
  <si>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</si>
  <si>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</si>
  <si>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</si>
  <si>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</si>
  <si>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</si>
  <si>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</si>
  <si>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</si>
  <si>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</si>
  <si>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</si>
  <si>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</si>
  <si>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</si>
  <si>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</si>
  <si>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</si>
  <si>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</si>
  <si>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</si>
  <si>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</si>
  <si>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</si>
  <si>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</si>
  <si>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</si>
  <si>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</si>
  <si>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</si>
  <si>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</si>
  <si>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</si>
  <si>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</si>
  <si>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</si>
  <si>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</si>
  <si>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</si>
  <si>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</si>
  <si>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</si>
  <si>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</si>
  <si>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</si>
  <si>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</si>
  <si>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</si>
  <si>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</si>
  <si>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</si>
  <si>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</si>
  <si>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</si>
  <si>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</si>
  <si>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</si>
  <si>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</si>
  <si>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</si>
  <si>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</si>
  <si>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</si>
  <si>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</si>
  <si>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</si>
  <si>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</si>
  <si>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</si>
  <si>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</si>
  <si>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</si>
  <si>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</si>
  <si>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</si>
  <si>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</si>
  <si>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</si>
  <si>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</si>
  <si>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</si>
  <si>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</si>
  <si>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</si>
  <si>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</si>
  <si>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</si>
  <si>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</si>
  <si>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</si>
  <si>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</si>
  <si>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</si>
  <si>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</si>
  <si>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</si>
  <si>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</si>
  <si>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</si>
  <si>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</si>
  <si>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</si>
  <si>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</si>
  <si>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</si>
  <si>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</si>
  <si>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</si>
  <si>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</si>
  <si>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</si>
  <si>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</si>
  <si>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</si>
  <si>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</si>
  <si>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</si>
  <si>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</si>
  <si>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</si>
  <si>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</si>
  <si>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</si>
  <si>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</si>
  <si>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</si>
  <si>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</si>
  <si>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</si>
  <si>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</si>
  <si>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</si>
  <si>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</si>
  <si>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</si>
  <si>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</si>
  <si>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</si>
  <si>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</si>
  <si>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</si>
  <si>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</si>
  <si>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</si>
  <si>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</si>
  <si>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</si>
  <si>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</si>
  <si>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</si>
  <si>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</si>
  <si>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</si>
  <si>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</si>
  <si>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</si>
  <si>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</si>
  <si>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</si>
  <si>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</si>
  <si>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</si>
  <si>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</si>
  <si>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</si>
  <si>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</si>
  <si>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</si>
  <si>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</si>
  <si>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</si>
  <si>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</si>
  <si>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</si>
  <si>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</si>
  <si>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</si>
  <si>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</si>
  <si>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</si>
  <si>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</si>
  <si>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</si>
  <si>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</si>
  <si>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</si>
  <si>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</si>
  <si>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</si>
  <si>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</si>
  <si>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</si>
  <si>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</si>
  <si>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</si>
  <si>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</si>
  <si>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</si>
  <si>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</si>
  <si>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</si>
  <si>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</si>
  <si>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</si>
  <si>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</si>
  <si>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</si>
  <si>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</si>
  <si>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</si>
  <si>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</si>
  <si>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</si>
  <si>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</si>
  <si>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</si>
  <si>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</si>
  <si>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</si>
  <si>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</si>
  <si>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</si>
  <si>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</si>
  <si>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</si>
  <si>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</si>
  <si>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</si>
  <si>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</si>
  <si>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</si>
  <si>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</si>
  <si>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</si>
  <si>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</si>
  <si>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</si>
  <si>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</si>
  <si>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</si>
  <si>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</si>
  <si>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</si>
  <si>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</si>
  <si>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</si>
  <si>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</si>
  <si>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</si>
  <si>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</si>
  <si>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</si>
  <si>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</si>
  <si>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</si>
  <si>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</si>
  <si>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</si>
  <si>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</si>
  <si>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</si>
  <si>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</si>
  <si>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</si>
  <si>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</si>
  <si>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</si>
  <si>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</si>
  <si>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</si>
  <si>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</si>
  <si>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</si>
  <si>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</si>
  <si>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</si>
  <si>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</si>
  <si>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</si>
  <si>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</si>
  <si>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</si>
  <si>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</si>
  <si>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</si>
  <si>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</si>
  <si>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</si>
  <si>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</si>
  <si>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</si>
  <si>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</si>
  <si>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</si>
  <si>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</si>
  <si>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</si>
  <si>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</si>
  <si>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</si>
  <si>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</si>
  <si>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</si>
  <si>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</si>
  <si>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</si>
  <si>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</si>
  <si>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</si>
  <si>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</si>
  <si>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</si>
  <si>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</si>
  <si>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</si>
  <si>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</si>
  <si>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</si>
  <si>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</si>
  <si>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</si>
  <si>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</si>
  <si>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</si>
  <si>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</si>
  <si>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</si>
  <si>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</si>
  <si>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</si>
  <si>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</si>
  <si>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</si>
  <si>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</si>
  <si>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</si>
  <si>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</si>
  <si>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</si>
  <si>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</si>
  <si>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</si>
  <si>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</si>
  <si>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</si>
  <si>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</si>
  <si>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</si>
  <si>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</si>
  <si>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</si>
  <si>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</si>
  <si>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</si>
  <si>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</si>
  <si>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</si>
  <si>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</si>
  <si>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</si>
  <si>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</si>
  <si>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</si>
  <si>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</si>
  <si>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</si>
  <si>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</si>
  <si>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</si>
  <si>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</si>
  <si>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</si>
  <si>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</si>
  <si>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</si>
  <si>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</si>
  <si>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</si>
  <si>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</si>
  <si>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</si>
  <si>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</si>
  <si>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</si>
  <si>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</si>
  <si>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</si>
  <si>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</si>
  <si>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</si>
  <si>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</si>
  <si>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</si>
  <si>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</si>
  <si>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</si>
  <si>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</si>
  <si>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</si>
  <si>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</si>
  <si>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</si>
  <si>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</si>
  <si>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</si>
  <si>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</si>
  <si>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</si>
  <si>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</si>
  <si>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</si>
  <si>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</si>
  <si>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</si>
  <si>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</si>
  <si>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</si>
  <si>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</si>
  <si>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</si>
  <si>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</si>
  <si>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</si>
  <si>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</si>
  <si>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</si>
  <si>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</si>
  <si>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</si>
  <si>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</si>
  <si>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</si>
  <si>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</si>
  <si>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</si>
  <si>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</si>
  <si>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</si>
  <si>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</si>
  <si>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</si>
  <si>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</si>
  <si>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</si>
  <si>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</si>
  <si>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</si>
  <si>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</si>
  <si>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</si>
  <si>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</si>
  <si>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</si>
  <si>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</si>
  <si>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</si>
  <si>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</si>
  <si>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</si>
  <si>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</si>
  <si>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</si>
  <si>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</si>
  <si>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</si>
  <si>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</si>
  <si>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</si>
  <si>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</si>
  <si>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</si>
  <si>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</si>
  <si>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</si>
  <si>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</si>
  <si>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</si>
  <si>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</si>
  <si>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</si>
  <si>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</si>
  <si>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</si>
  <si>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</si>
  <si>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</si>
  <si>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</si>
  <si>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</si>
  <si>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</si>
  <si>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</si>
  <si>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</si>
  <si>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</si>
  <si>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</si>
  <si>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</si>
  <si>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</si>
  <si>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</si>
  <si>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</si>
  <si>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</si>
  <si>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</si>
  <si>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</si>
  <si>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</si>
  <si>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</si>
  <si>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</si>
  <si>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</si>
  <si>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</si>
  <si>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</si>
  <si>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</si>
  <si>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</si>
  <si>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</si>
  <si>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</si>
  <si>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</si>
  <si>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</si>
  <si>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</si>
  <si>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</si>
  <si>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</si>
  <si>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</si>
  <si>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</si>
  <si>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</si>
  <si>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</si>
  <si>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</si>
  <si>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</si>
  <si>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</si>
  <si>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</si>
  <si>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</si>
  <si>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</si>
  <si>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</si>
  <si>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</si>
  <si>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</si>
  <si>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</si>
  <si>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</si>
  <si>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</si>
  <si>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</si>
  <si>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</si>
  <si>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</si>
  <si>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</si>
  <si>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</si>
  <si>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</si>
  <si>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</si>
  <si>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</si>
  <si>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</si>
  <si>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</si>
  <si>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</si>
  <si>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</si>
  <si>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</si>
  <si>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</si>
  <si>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</si>
  <si>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</si>
  <si>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</si>
  <si>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</si>
  <si>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</si>
  <si>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</si>
  <si>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</si>
  <si>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</si>
  <si>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</si>
  <si>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</si>
  <si>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</si>
  <si>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</si>
  <si>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</si>
  <si>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</si>
  <si>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</si>
  <si>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</si>
  <si>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</si>
  <si>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</si>
  <si>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</si>
  <si>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</si>
  <si>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</si>
  <si>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</si>
  <si>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</si>
  <si>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</si>
  <si>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</si>
  <si>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</si>
  <si>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</si>
  <si>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</si>
  <si>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</si>
  <si>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</si>
  <si>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</si>
  <si>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</si>
  <si>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</si>
  <si>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</si>
  <si>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</si>
  <si>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</si>
  <si>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</si>
  <si>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</si>
  <si>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</si>
  <si>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</si>
  <si>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</si>
  <si>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</si>
  <si>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</si>
  <si>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</si>
  <si>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</si>
  <si>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</si>
  <si>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</si>
  <si>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</si>
  <si>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</si>
  <si>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</si>
  <si>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</si>
  <si>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</si>
  <si>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</si>
  <si>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</si>
  <si>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</si>
  <si>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</si>
  <si>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</si>
  <si>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</si>
  <si>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</si>
  <si>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</si>
  <si>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</si>
  <si>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</si>
  <si>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</si>
  <si>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</si>
  <si>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</si>
  <si>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</si>
  <si>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</si>
  <si>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</si>
  <si>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</si>
  <si>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</si>
  <si>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</si>
  <si>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</si>
  <si>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</si>
  <si>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</si>
  <si>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</si>
  <si>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</si>
  <si>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</si>
  <si>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</si>
  <si>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</si>
  <si>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</si>
  <si>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</si>
  <si>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</si>
  <si>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</si>
  <si>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</si>
  <si>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</si>
  <si>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</si>
  <si>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</si>
  <si>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</si>
  <si>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</si>
  <si>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</si>
  <si>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</si>
  <si>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</si>
  <si>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</si>
  <si>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</si>
  <si>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</si>
  <si>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</si>
  <si>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</si>
  <si>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</si>
  <si>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</si>
  <si>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</si>
  <si>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</si>
  <si>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</si>
  <si>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</si>
  <si>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</si>
  <si>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</si>
  <si>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</si>
  <si>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</si>
  <si>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</si>
  <si>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</si>
  <si>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</si>
  <si>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</si>
  <si>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</si>
  <si>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</si>
  <si>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</si>
  <si>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</si>
  <si>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</si>
  <si>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</si>
  <si>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</si>
  <si>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</si>
  <si>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</si>
  <si>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</si>
  <si>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</si>
  <si>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</si>
  <si>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</si>
  <si>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</si>
  <si>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</si>
  <si>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</si>
  <si>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</si>
  <si>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</si>
  <si>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</si>
  <si>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</si>
  <si>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</si>
  <si>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</si>
  <si>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</si>
  <si>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</si>
  <si>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</si>
  <si>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</si>
  <si>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</si>
  <si>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</si>
  <si>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</si>
  <si>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</si>
  <si>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</si>
  <si>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</si>
  <si>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</si>
  <si>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</si>
  <si>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</si>
  <si>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</si>
  <si>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</si>
  <si>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</si>
  <si>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</si>
  <si>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</si>
  <si>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</si>
  <si>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</si>
  <si>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</si>
  <si>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</si>
  <si>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</si>
  <si>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</si>
  <si>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</si>
  <si>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</si>
  <si>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</si>
  <si>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</si>
  <si>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</si>
  <si>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</si>
  <si>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</si>
  <si>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</si>
  <si>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</si>
  <si>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</si>
  <si>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</si>
  <si>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</si>
  <si>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</si>
  <si>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</si>
  <si>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</si>
  <si>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</si>
  <si>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</si>
  <si>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</si>
  <si>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</si>
  <si>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</si>
  <si>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</si>
  <si>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</si>
  <si>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</si>
  <si>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</si>
  <si>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</si>
  <si>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</si>
  <si>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</si>
  <si>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</si>
  <si>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</si>
  <si>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</si>
  <si>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</si>
  <si>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</si>
  <si>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</si>
  <si>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</si>
  <si>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</si>
  <si>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</si>
  <si>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</si>
  <si>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</si>
  <si>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</si>
  <si>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</si>
  <si>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</si>
  <si>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</si>
  <si>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</si>
  <si>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</si>
  <si>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</si>
  <si>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</si>
  <si>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</si>
  <si>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</si>
  <si>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</si>
  <si>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</si>
  <si>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</si>
  <si>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</si>
  <si>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</si>
  <si>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</si>
  <si>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</si>
  <si>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</si>
  <si>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</si>
  <si>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</si>
  <si>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</si>
  <si>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</si>
  <si>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</si>
  <si>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</si>
  <si>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</si>
  <si>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</si>
  <si>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</si>
  <si>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</si>
  <si>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</si>
  <si>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</si>
  <si>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</si>
  <si>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</si>
  <si>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</si>
  <si>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</si>
  <si>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</si>
  <si>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</si>
  <si>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</si>
  <si>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</si>
  <si>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</si>
  <si>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</si>
  <si>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</si>
  <si>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</si>
  <si>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</si>
  <si>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</si>
  <si>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</si>
  <si>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</si>
  <si>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</si>
  <si>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</si>
  <si>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</si>
  <si>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</si>
  <si>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</si>
  <si>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</si>
  <si>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</si>
  <si>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</si>
  <si>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</si>
  <si>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</si>
  <si>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</si>
  <si>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</si>
  <si>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</si>
  <si>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</si>
  <si>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</si>
  <si>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</si>
  <si>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</si>
  <si>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</si>
  <si>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</si>
  <si>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</si>
  <si>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</si>
  <si>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</si>
  <si>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</si>
  <si>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</si>
  <si>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</si>
  <si>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</si>
  <si>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</si>
  <si>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</si>
  <si>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</si>
  <si>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</si>
  <si>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</si>
  <si>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</si>
  <si>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</si>
  <si>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</si>
  <si>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</si>
  <si>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</si>
  <si>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</si>
  <si>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</si>
  <si>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</si>
  <si>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</si>
  <si>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</si>
  <si>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</si>
  <si>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</si>
  <si>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</si>
  <si>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</si>
  <si>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</si>
  <si>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</si>
  <si>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</si>
  <si>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</si>
  <si>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</si>
  <si>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</si>
  <si>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</si>
  <si>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</si>
  <si>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</si>
  <si>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</si>
  <si>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</si>
  <si>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</si>
  <si>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</si>
  <si>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</si>
  <si>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</si>
  <si>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</si>
  <si>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</si>
  <si>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</si>
  <si>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</si>
  <si>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</si>
  <si>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</si>
  <si>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</si>
  <si>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</si>
  <si>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</si>
  <si>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</si>
  <si>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</si>
  <si>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</si>
  <si>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</si>
  <si>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</si>
  <si>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</si>
  <si>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</si>
  <si>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</si>
  <si>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</si>
  <si>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</si>
  <si>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</si>
  <si>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</si>
  <si>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</si>
  <si>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</si>
  <si>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</si>
  <si>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</si>
  <si>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</si>
  <si>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</si>
  <si>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</si>
  <si>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</si>
  <si>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</si>
  <si>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</si>
  <si>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</si>
  <si>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</si>
  <si>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</si>
  <si>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</si>
  <si>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</si>
  <si>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</si>
  <si>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</si>
  <si>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</si>
  <si>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</si>
  <si>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</si>
  <si>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</si>
  <si>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</si>
  <si>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</si>
  <si>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</si>
  <si>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</si>
  <si>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</si>
  <si>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</si>
  <si>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</si>
  <si>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</si>
  <si>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</si>
  <si>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</si>
  <si>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</si>
  <si>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</si>
  <si>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</si>
  <si>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</si>
  <si>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</si>
  <si>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</si>
  <si>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</si>
  <si>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</si>
  <si>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</si>
  <si>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</si>
  <si>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</si>
  <si>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</si>
  <si>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</si>
  <si>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</si>
  <si>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</si>
  <si>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</si>
  <si>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</si>
  <si>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</si>
  <si>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</si>
  <si>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</si>
  <si>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</si>
  <si>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</si>
  <si>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</si>
  <si>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</si>
  <si>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</si>
  <si>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</si>
  <si>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</si>
  <si>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</si>
  <si>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</si>
  <si>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</si>
  <si>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</si>
  <si>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</si>
  <si>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</si>
  <si>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</si>
  <si>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</si>
  <si>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</si>
  <si>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</si>
  <si>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</si>
  <si>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</si>
  <si>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</si>
  <si>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</si>
  <si>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</si>
  <si>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</si>
  <si>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</si>
  <si>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</si>
  <si>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</si>
  <si>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</si>
  <si>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</si>
  <si>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</si>
  <si>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</si>
  <si>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</si>
  <si>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</si>
  <si>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</si>
  <si>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</si>
  <si>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</si>
  <si>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</si>
  <si>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</si>
  <si>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</si>
  <si>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</si>
  <si>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</si>
  <si>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</si>
  <si>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</si>
  <si>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</si>
  <si>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</si>
  <si>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</si>
  <si>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</si>
  <si>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</si>
  <si>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</si>
  <si>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</si>
  <si>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</si>
  <si>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</si>
  <si>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</si>
  <si>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</si>
  <si>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</si>
  <si>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</si>
  <si>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</si>
  <si>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</si>
  <si>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</si>
  <si>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</si>
  <si>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</si>
  <si>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</si>
  <si>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</si>
  <si>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</si>
  <si>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</si>
  <si>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</si>
  <si>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</si>
  <si>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</si>
  <si>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</si>
  <si>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</si>
  <si>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</si>
  <si>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</si>
  <si>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</si>
  <si>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</si>
  <si>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</si>
  <si>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</si>
  <si>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</si>
  <si>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</si>
  <si>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</si>
  <si>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</si>
  <si>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</si>
  <si>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</si>
  <si>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</si>
  <si>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</si>
  <si>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</si>
  <si>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</si>
  <si>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</si>
  <si>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</si>
  <si>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</si>
  <si>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</si>
  <si>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</si>
  <si>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</si>
  <si>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</si>
  <si>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</si>
  <si>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</si>
  <si>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</si>
  <si>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</si>
  <si>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</si>
  <si>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</si>
  <si>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</si>
  <si>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</si>
  <si>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</si>
  <si>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</si>
  <si>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</si>
  <si>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</si>
  <si>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</si>
  <si>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</si>
  <si>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</si>
  <si>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</si>
  <si>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</si>
  <si>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</si>
  <si>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</si>
  <si>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</si>
  <si>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</si>
  <si>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</si>
  <si>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</si>
  <si>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</si>
  <si>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</si>
  <si>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</si>
  <si>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</si>
  <si>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</si>
  <si>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</si>
  <si>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</si>
  <si>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</si>
  <si>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</si>
  <si>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</si>
  <si>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</si>
  <si>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</si>
  <si>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</si>
  <si>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</si>
  <si>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</si>
  <si>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</si>
  <si>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</si>
  <si>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</si>
  <si>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</si>
  <si>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</si>
  <si>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</si>
  <si>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</si>
  <si>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</si>
  <si>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</si>
  <si>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</si>
  <si>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</si>
  <si>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</si>
  <si>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</si>
  <si>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</si>
  <si>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</si>
  <si>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</si>
  <si>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</si>
  <si>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</si>
  <si>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</si>
  <si>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</si>
  <si>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</si>
  <si>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</si>
  <si>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</si>
  <si>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</si>
  <si>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</si>
  <si>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</si>
  <si>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</si>
  <si>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</si>
  <si>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</si>
  <si>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</si>
  <si>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</si>
  <si>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</si>
  <si>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</si>
  <si>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</si>
  <si>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</si>
  <si>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</si>
  <si>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</si>
  <si>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</si>
  <si>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</si>
  <si>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</si>
  <si>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</si>
  <si>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</si>
  <si>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</si>
  <si>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</si>
  <si>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</si>
  <si>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</si>
  <si>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</si>
  <si>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</si>
  <si>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</si>
  <si>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</si>
  <si>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</si>
  <si>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</si>
  <si>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</si>
  <si>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</si>
  <si>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</si>
  <si>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</si>
  <si>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</si>
  <si>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</si>
  <si>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</si>
  <si>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</si>
  <si>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</si>
  <si>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</si>
  <si>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</si>
  <si>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</si>
  <si>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</si>
  <si>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</si>
  <si>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</si>
  <si>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</si>
  <si>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</si>
  <si>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</si>
  <si>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</si>
  <si>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</si>
  <si>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</si>
  <si>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</si>
  <si>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</si>
  <si>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</si>
  <si>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</si>
  <si>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</si>
  <si>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</si>
  <si>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</si>
  <si>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</si>
  <si>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</si>
  <si>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</si>
  <si>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</si>
  <si>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</si>
  <si>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</si>
  <si>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</si>
  <si>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</si>
  <si>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</si>
  <si>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</si>
  <si>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</si>
  <si>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</si>
  <si>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</si>
  <si>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</si>
  <si>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</si>
  <si>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</si>
  <si>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</si>
  <si>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</si>
  <si>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</si>
  <si>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</si>
  <si>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</si>
  <si>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</si>
  <si>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</si>
  <si>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</si>
  <si>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</si>
  <si>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</si>
  <si>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</si>
  <si>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</si>
  <si>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</si>
  <si>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</si>
  <si>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</si>
  <si>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</si>
  <si>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</si>
  <si>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</si>
  <si>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</si>
  <si>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</si>
  <si>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</si>
  <si>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</si>
  <si>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</si>
  <si>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</si>
  <si>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</si>
  <si>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</si>
  <si>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</si>
  <si>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</si>
  <si>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</si>
  <si>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</si>
  <si>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</si>
  <si>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</si>
  <si>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</si>
  <si>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</si>
  <si>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</si>
  <si>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</si>
  <si>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</si>
  <si>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</si>
  <si>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</si>
  <si>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</si>
  <si>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</si>
  <si>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</si>
  <si>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</si>
  <si>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</si>
  <si>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</si>
  <si>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</si>
  <si>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</si>
  <si>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</si>
  <si>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</si>
  <si>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</si>
  <si>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</si>
  <si>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</si>
  <si>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</si>
  <si>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</si>
  <si>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</si>
  <si>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</si>
  <si>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</si>
  <si>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</si>
  <si>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</si>
  <si>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</si>
  <si>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</si>
  <si>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</si>
  <si>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</si>
  <si>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</si>
  <si>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</si>
  <si>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</si>
  <si>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</si>
  <si>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</si>
  <si>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</si>
  <si>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</si>
  <si>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</si>
  <si>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</si>
  <si>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</si>
  <si>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</si>
  <si>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</si>
  <si>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</si>
  <si>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</si>
  <si>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</si>
  <si>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</si>
  <si>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</si>
  <si>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</si>
  <si>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</si>
  <si>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</si>
  <si>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</si>
  <si>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</si>
  <si>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</si>
  <si>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</si>
  <si>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</si>
  <si>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</si>
  <si>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</si>
  <si>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</si>
  <si>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</si>
  <si>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</si>
  <si>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</si>
  <si>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</si>
  <si>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</si>
  <si>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</si>
  <si>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</si>
  <si>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</si>
  <si>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</si>
  <si>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</si>
  <si>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</si>
  <si>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</si>
  <si>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</si>
  <si>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</si>
  <si>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</si>
  <si>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</si>
  <si>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</si>
  <si>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</si>
  <si>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</si>
  <si>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</si>
  <si>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</si>
  <si>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</si>
  <si>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</si>
  <si>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</si>
  <si>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</si>
  <si>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</si>
  <si>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</si>
  <si>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</si>
  <si>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</si>
  <si>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</si>
  <si>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</si>
  <si>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</si>
  <si>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</si>
  <si>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</si>
  <si>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</si>
  <si>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</si>
  <si>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</si>
  <si>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</si>
  <si>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</si>
  <si>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</si>
  <si>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</si>
  <si>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</si>
  <si>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</si>
  <si>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</si>
  <si>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</si>
  <si>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</si>
  <si>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</si>
  <si>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</si>
  <si>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</si>
  <si>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</si>
  <si>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</si>
  <si>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</si>
  <si>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</si>
  <si>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</si>
  <si>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</si>
  <si>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</si>
  <si>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</si>
  <si>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</si>
  <si>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</si>
  <si>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</si>
  <si>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</si>
  <si>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</si>
  <si>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</si>
  <si>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</si>
  <si>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</si>
  <si>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</si>
  <si>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</si>
  <si>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</si>
  <si>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</si>
  <si>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</si>
  <si>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</si>
  <si>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</si>
  <si>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</si>
  <si>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</si>
  <si>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</si>
  <si>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</si>
  <si>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</si>
  <si>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</si>
  <si>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</si>
  <si>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</si>
  <si>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</si>
  <si>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</si>
  <si>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</si>
  <si>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</si>
  <si>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</si>
  <si>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</si>
  <si>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</si>
  <si>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</si>
  <si>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</si>
  <si>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</si>
  <si>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</si>
  <si>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</si>
  <si>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</si>
  <si>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</si>
  <si>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</si>
  <si>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</si>
  <si>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</si>
  <si>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</si>
  <si>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</si>
  <si>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</si>
  <si>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</si>
  <si>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</si>
  <si>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</si>
  <si>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</si>
  <si>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</si>
  <si>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</si>
  <si>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</si>
  <si>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</si>
  <si>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</si>
  <si>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</si>
  <si>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</si>
  <si>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</si>
  <si>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</si>
  <si>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</si>
  <si>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</si>
  <si>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</si>
  <si>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</si>
  <si>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</si>
  <si>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</si>
  <si>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</si>
  <si>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</si>
  <si>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</si>
  <si>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</si>
  <si>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</si>
  <si>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</si>
  <si>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</si>
  <si>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</si>
  <si>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</si>
  <si>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</si>
  <si>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</si>
  <si>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</si>
  <si>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</si>
  <si>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</si>
  <si>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</si>
  <si>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</si>
  <si>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</si>
  <si>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</si>
  <si>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</si>
  <si>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</si>
  <si>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</si>
  <si>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</si>
  <si>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</si>
  <si>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</si>
  <si>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</si>
  <si>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</si>
  <si>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</si>
  <si>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</si>
  <si>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</si>
  <si>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</si>
  <si>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</si>
  <si>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</si>
  <si>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</si>
  <si>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</si>
  <si>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</si>
  <si>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</si>
  <si>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</si>
  <si>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</si>
  <si>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</si>
  <si>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</si>
  <si>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</si>
  <si>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</si>
  <si>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</si>
  <si>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</si>
  <si>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</si>
  <si>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</si>
  <si>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</si>
  <si>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</si>
  <si>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</si>
  <si>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</si>
  <si>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</si>
  <si>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</si>
  <si>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</si>
  <si>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</si>
  <si>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</si>
  <si>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</si>
  <si>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</si>
  <si>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</si>
  <si>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</si>
  <si>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</si>
  <si>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</si>
  <si>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</si>
  <si>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</si>
  <si>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</si>
  <si>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</si>
  <si>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</si>
  <si>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</si>
  <si>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</si>
  <si>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</si>
  <si>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</si>
  <si>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</si>
  <si>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</si>
  <si>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</si>
  <si>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</si>
  <si>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</si>
  <si>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</si>
  <si>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</si>
  <si>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</si>
  <si>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</si>
  <si>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</si>
  <si>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</si>
  <si>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</si>
  <si>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</si>
  <si>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</si>
  <si>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</si>
  <si>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</si>
  <si>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</si>
  <si>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</si>
  <si>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</si>
  <si>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</si>
  <si>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</si>
  <si>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</si>
  <si>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</si>
  <si>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</si>
  <si>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</si>
  <si>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</si>
  <si>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</si>
  <si>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</si>
  <si>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</si>
  <si>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</si>
  <si>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</si>
  <si>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</si>
  <si>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</si>
  <si>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</si>
  <si>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</si>
  <si>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</si>
  <si>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</si>
  <si>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</si>
  <si>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</si>
  <si>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</si>
  <si>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</si>
  <si>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</si>
  <si>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</si>
  <si>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</si>
  <si>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</si>
  <si>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</si>
  <si>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</si>
  <si>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</si>
  <si>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</si>
  <si>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</si>
  <si>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</si>
  <si>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</si>
  <si>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</si>
  <si>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</si>
  <si>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</si>
  <si>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</si>
  <si>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</si>
  <si>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</si>
  <si>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</si>
  <si>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</si>
  <si>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</si>
  <si>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</si>
  <si>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</si>
  <si>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</si>
  <si>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</si>
  <si>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</si>
  <si>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</si>
  <si>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</si>
  <si>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</si>
  <si>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</si>
  <si>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</si>
  <si>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</si>
  <si>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</si>
  <si>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</si>
  <si>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</si>
  <si>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</si>
  <si>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</si>
  <si>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</si>
  <si>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</si>
  <si>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</si>
  <si>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</si>
  <si>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</si>
  <si>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</si>
  <si>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</si>
  <si>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</si>
  <si>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</si>
  <si>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</si>
  <si>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</si>
  <si>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</si>
  <si>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</si>
  <si>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</si>
  <si>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</si>
  <si>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</si>
  <si>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</si>
  <si>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</si>
  <si>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</si>
  <si>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</si>
  <si>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</si>
  <si>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</si>
  <si>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</si>
  <si>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</si>
  <si>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</si>
  <si>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</si>
  <si>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</si>
  <si>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</si>
  <si>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</si>
  <si>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</si>
  <si>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</si>
  <si>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</si>
  <si>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</si>
  <si>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</si>
  <si>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</si>
  <si>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</si>
  <si>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</si>
  <si>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</si>
  <si>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</si>
  <si>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</si>
  <si>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</si>
  <si>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</si>
  <si>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</si>
  <si>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</si>
  <si>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</si>
  <si>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</si>
  <si>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</si>
  <si>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</si>
  <si>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</si>
  <si>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</si>
  <si>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</si>
  <si>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</si>
  <si>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</si>
  <si>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</si>
  <si>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</si>
  <si>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</si>
  <si>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</si>
  <si>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</si>
  <si>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</si>
  <si>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</si>
  <si>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</si>
  <si>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</si>
  <si>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</si>
  <si>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</si>
  <si>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</si>
  <si>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</si>
  <si>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</si>
  <si>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</si>
  <si>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</si>
  <si>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</si>
  <si>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</si>
  <si>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</si>
  <si>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</si>
  <si>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</si>
  <si>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</si>
  <si>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</si>
  <si>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</si>
  <si>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</si>
  <si>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</si>
  <si>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</si>
  <si>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</si>
  <si>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</si>
  <si>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</si>
  <si>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</si>
  <si>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</si>
  <si>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</si>
  <si>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</si>
  <si>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</si>
  <si>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</si>
  <si>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</si>
  <si>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</si>
  <si>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</si>
  <si>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</si>
  <si>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</si>
  <si>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</si>
  <si>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</si>
  <si>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</si>
  <si>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</si>
  <si>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</si>
  <si>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</si>
  <si>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</si>
  <si>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</si>
  <si>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</si>
  <si>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</si>
  <si>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</si>
  <si>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</si>
  <si>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</si>
  <si>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</si>
  <si>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</si>
  <si>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</si>
  <si>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</si>
  <si>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</si>
  <si>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</si>
  <si>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</si>
  <si>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</si>
  <si>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</si>
  <si>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</si>
  <si>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</si>
  <si>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</si>
  <si>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</si>
  <si>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</si>
  <si>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</si>
  <si>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</si>
  <si>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</si>
  <si>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</si>
  <si>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</si>
  <si>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</si>
  <si>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</si>
  <si>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</si>
  <si>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</si>
  <si>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</si>
  <si>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</si>
  <si>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</si>
  <si>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</si>
  <si>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</si>
  <si>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</si>
  <si>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</si>
  <si>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</si>
  <si>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</si>
  <si>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</si>
  <si>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</si>
  <si>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</si>
  <si>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</si>
  <si>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</si>
  <si>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</si>
  <si>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</si>
  <si>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</si>
  <si>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</si>
  <si>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</si>
  <si>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</si>
  <si>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</si>
  <si>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</si>
  <si>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</si>
  <si>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</si>
  <si>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</si>
  <si>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</si>
  <si>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</si>
  <si>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</si>
  <si>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</si>
  <si>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</si>
  <si>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</si>
  <si>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</si>
  <si>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</si>
  <si>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</si>
  <si>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</si>
  <si>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</si>
  <si>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</si>
  <si>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</si>
  <si>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</si>
  <si>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</si>
  <si>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</si>
  <si>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</si>
  <si>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</si>
  <si>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</si>
  <si>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</si>
  <si>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</si>
  <si>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</si>
  <si>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</si>
  <si>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</si>
  <si>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</si>
  <si>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</si>
  <si>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</si>
  <si>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</si>
  <si>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</si>
  <si>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</si>
  <si>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</si>
  <si>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</si>
  <si>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</si>
  <si>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</si>
  <si>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</si>
  <si>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</si>
  <si>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</si>
  <si>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</si>
  <si>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</si>
  <si>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</si>
  <si>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</si>
  <si>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</si>
  <si>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</si>
  <si>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</si>
  <si>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</si>
  <si>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</si>
  <si>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</si>
  <si>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</si>
  <si>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</si>
  <si>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</si>
  <si>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</si>
  <si>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</si>
  <si>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</si>
  <si>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</si>
  <si>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</si>
  <si>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</si>
  <si>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</si>
  <si>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</si>
  <si>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</si>
  <si>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</si>
  <si>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</si>
  <si>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</si>
  <si>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</si>
  <si>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</si>
  <si>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</si>
  <si>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</si>
  <si>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</si>
  <si>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</si>
  <si>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</si>
  <si>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</si>
  <si>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</si>
  <si>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</si>
  <si>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</si>
  <si>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</si>
  <si>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</si>
  <si>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</si>
  <si>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</si>
  <si>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</si>
  <si>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</si>
  <si>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</si>
  <si>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</si>
  <si>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</si>
  <si>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</si>
  <si>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</si>
  <si>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</si>
  <si>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</si>
  <si>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</si>
  <si>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</si>
  <si>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</si>
  <si>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</si>
  <si>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</si>
  <si>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</si>
  <si>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</si>
  <si>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</si>
  <si>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</si>
  <si>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</si>
  <si>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</si>
  <si>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</si>
  <si>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</si>
  <si>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</si>
  <si>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</si>
  <si>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</si>
  <si>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</si>
  <si>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</si>
  <si>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</si>
  <si>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</si>
  <si>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</si>
  <si>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</si>
  <si>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</si>
  <si>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</si>
  <si>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</si>
  <si>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</si>
  <si>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</si>
  <si>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</si>
  <si>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</si>
  <si>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</si>
  <si>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</si>
  <si>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</si>
  <si>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</si>
  <si>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</si>
  <si>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</si>
  <si>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</si>
  <si>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</si>
  <si>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</si>
  <si>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</si>
  <si>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</si>
  <si>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</si>
  <si>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</si>
  <si>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</si>
  <si>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</si>
  <si>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</si>
  <si>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</si>
  <si>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</si>
  <si>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</si>
  <si>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</si>
  <si>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</si>
  <si>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</si>
  <si>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</si>
  <si>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</si>
  <si>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</si>
  <si>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</si>
  <si>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</si>
  <si>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</si>
  <si>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</si>
  <si>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</si>
  <si>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</si>
  <si>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</si>
  <si>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</si>
  <si>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</si>
  <si>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</si>
  <si>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</si>
  <si>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</si>
  <si>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</si>
  <si>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</si>
  <si>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</si>
  <si>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</si>
  <si>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</si>
  <si>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</si>
  <si>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</si>
  <si>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</si>
  <si>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</si>
  <si>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</si>
  <si>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</si>
  <si>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</si>
  <si>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</si>
  <si>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</si>
  <si>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</si>
  <si>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</si>
  <si>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</si>
  <si>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</si>
  <si>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</si>
  <si>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</si>
  <si>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</si>
  <si>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</si>
  <si>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</si>
  <si>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</si>
  <si>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</si>
  <si>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</si>
  <si>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</si>
  <si>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</si>
  <si>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</si>
  <si>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</si>
  <si>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</si>
  <si>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</si>
  <si>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</si>
  <si>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</si>
  <si>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</si>
  <si>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</si>
  <si>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</si>
  <si>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</si>
  <si>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</si>
  <si>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</si>
  <si>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</si>
  <si>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</si>
  <si>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</si>
  <si>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</si>
  <si>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</si>
  <si>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</si>
  <si>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</si>
  <si>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</si>
  <si>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</si>
  <si>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</si>
  <si>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</si>
  <si>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</si>
  <si>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</si>
  <si>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</si>
  <si>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</si>
  <si>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</si>
  <si>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</si>
  <si>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</si>
  <si>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</si>
  <si>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</si>
  <si>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</si>
  <si>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</si>
  <si>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</si>
  <si>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</si>
  <si>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</si>
  <si>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</si>
  <si>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</si>
  <si>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</si>
  <si>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</si>
  <si>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</si>
  <si>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</si>
  <si>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</si>
  <si>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</si>
  <si>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</si>
  <si>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</si>
  <si>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</si>
  <si>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</si>
  <si>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</si>
  <si>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</si>
  <si>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</si>
  <si>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</si>
  <si>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</si>
  <si>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</si>
  <si>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</si>
  <si>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</si>
  <si>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</si>
  <si>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</si>
  <si>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</si>
  <si>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</si>
  <si>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</si>
  <si>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</si>
  <si>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</si>
  <si>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</si>
  <si>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</si>
  <si>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</si>
  <si>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</si>
  <si>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</si>
  <si>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</si>
  <si>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</si>
  <si>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</si>
  <si>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</si>
  <si>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</si>
  <si>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</si>
  <si>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</si>
  <si>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</si>
  <si>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</si>
  <si>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</si>
  <si>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</si>
  <si>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</si>
  <si>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</si>
  <si>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</si>
  <si>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</si>
  <si>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</si>
  <si>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</si>
  <si>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</si>
  <si>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</si>
  <si>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</si>
  <si>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</si>
  <si>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</si>
  <si>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</si>
  <si>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</si>
  <si>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</si>
  <si>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</si>
  <si>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</si>
  <si>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</si>
  <si>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</si>
  <si>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</si>
  <si>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</si>
  <si>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</si>
  <si>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</si>
  <si>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</si>
  <si>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</si>
  <si>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</si>
  <si>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</si>
  <si>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</si>
  <si>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</si>
  <si>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</si>
  <si>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</si>
  <si>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</si>
  <si>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</si>
  <si>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</si>
  <si>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</si>
  <si>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</si>
  <si>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</si>
  <si>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</si>
  <si>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</si>
  <si>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</si>
  <si>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</si>
  <si>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</si>
  <si>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</si>
  <si>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</si>
  <si>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</si>
  <si>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</si>
  <si>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</si>
  <si>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</si>
  <si>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</si>
  <si>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</si>
  <si>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</si>
  <si>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</si>
  <si>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</si>
  <si>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</si>
  <si>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</si>
  <si>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</si>
  <si>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</si>
  <si>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</si>
  <si>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</si>
  <si>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</si>
  <si>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</si>
  <si>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</si>
  <si>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</si>
  <si>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</si>
  <si>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</si>
  <si>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</si>
  <si>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</si>
  <si>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</si>
  <si>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</si>
  <si>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</si>
  <si>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</si>
  <si>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</si>
  <si>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</si>
  <si>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</si>
  <si>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</si>
  <si>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</si>
  <si>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</si>
  <si>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</si>
  <si>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</si>
  <si>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</si>
  <si>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</si>
  <si>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</si>
  <si>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</si>
  <si>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</si>
  <si>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</si>
  <si>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</si>
  <si>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</si>
  <si>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</si>
  <si>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</si>
  <si>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</si>
  <si>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</si>
  <si>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</si>
  <si>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</si>
  <si>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</si>
  <si>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</si>
  <si>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</si>
  <si>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</si>
  <si>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</si>
  <si>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</si>
  <si>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</si>
  <si>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</si>
  <si>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</si>
  <si>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</si>
  <si>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</si>
  <si>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</si>
  <si>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</si>
  <si>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</si>
  <si>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</si>
  <si>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</si>
  <si>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</si>
  <si>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</si>
  <si>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</si>
  <si>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</si>
  <si>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</si>
  <si>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</si>
  <si>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</si>
  <si>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</si>
  <si>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</si>
  <si>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</si>
  <si>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</si>
  <si>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</si>
  <si>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</si>
  <si>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</si>
  <si>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</si>
  <si>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</si>
  <si>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</si>
  <si>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</si>
  <si>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</si>
  <si>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</si>
  <si>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</si>
  <si>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</si>
  <si>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</si>
  <si>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</si>
  <si>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</si>
  <si>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</si>
  <si>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</si>
  <si>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</si>
  <si>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</si>
  <si>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</si>
  <si>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</si>
  <si>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</si>
  <si>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</si>
  <si>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</si>
  <si>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</si>
  <si>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</si>
  <si>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</si>
  <si>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</si>
  <si>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</si>
  <si>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</si>
  <si>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</si>
  <si>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</si>
  <si>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</si>
  <si>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</si>
  <si>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</si>
  <si>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</si>
  <si>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</si>
  <si>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</si>
  <si>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</si>
  <si>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</si>
  <si>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</si>
  <si>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</si>
  <si>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</si>
  <si>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</si>
  <si>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</si>
  <si>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</si>
  <si>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</si>
  <si>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</si>
  <si>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</si>
  <si>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</si>
  <si>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</si>
  <si>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</si>
  <si>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</si>
  <si>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</si>
  <si>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</si>
  <si>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</si>
  <si>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</si>
  <si>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</si>
  <si>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</si>
  <si>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</si>
  <si>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</si>
  <si>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</si>
  <si>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</si>
  <si>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</si>
  <si>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</si>
  <si>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</si>
  <si>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</si>
  <si>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</si>
  <si>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</si>
  <si>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</si>
  <si>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</si>
  <si>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</si>
  <si>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</si>
  <si>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</si>
  <si>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</si>
  <si>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</si>
  <si>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</si>
  <si>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</si>
  <si>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</si>
  <si>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</si>
  <si>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</si>
  <si>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</si>
  <si>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</si>
  <si>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</si>
  <si>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</si>
  <si>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</si>
  <si>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</si>
  <si>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</si>
  <si>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</si>
  <si>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</si>
  <si>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</si>
  <si>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</si>
  <si>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</si>
  <si>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</si>
  <si>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</si>
  <si>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</si>
  <si>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</si>
  <si>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</si>
  <si>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</si>
  <si>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</si>
  <si>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</si>
  <si>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</si>
  <si>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</si>
  <si>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</si>
  <si>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</si>
  <si>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</si>
  <si>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</si>
  <si>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</si>
  <si>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</si>
  <si>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</si>
  <si>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</si>
  <si>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</si>
  <si>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</si>
  <si>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</si>
  <si>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</si>
  <si>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</si>
  <si>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</si>
  <si>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</si>
  <si>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</si>
  <si>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</si>
  <si>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</si>
  <si>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</si>
  <si>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</si>
  <si>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</si>
  <si>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</si>
  <si>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</si>
  <si>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</si>
  <si>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</si>
  <si>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</si>
  <si>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</si>
  <si>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</si>
  <si>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</si>
  <si>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</si>
  <si>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</si>
  <si>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</si>
  <si>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</si>
  <si>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</si>
  <si>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</si>
  <si>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</si>
  <si>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</si>
  <si>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</si>
  <si>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</si>
  <si>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</si>
  <si>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</si>
  <si>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</si>
  <si>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</si>
  <si>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</si>
  <si>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</si>
  <si>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</si>
  <si>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</si>
  <si>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</si>
  <si>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</si>
  <si>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</si>
  <si>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</si>
  <si>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</si>
  <si>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</si>
  <si>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</si>
  <si>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</si>
  <si>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</si>
  <si>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</si>
  <si>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</si>
  <si>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</si>
  <si>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</si>
  <si>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</si>
  <si>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</si>
  <si>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</si>
  <si>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</si>
  <si>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</si>
  <si>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</si>
  <si>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</si>
  <si>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</si>
  <si>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</si>
  <si>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</si>
  <si>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</si>
  <si>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</si>
  <si>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</si>
  <si>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</si>
  <si>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</si>
  <si>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</si>
  <si>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</si>
  <si>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</si>
  <si>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</si>
  <si>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</si>
  <si>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</si>
  <si>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</si>
  <si>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</si>
  <si>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</si>
  <si>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</si>
  <si>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</si>
  <si>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</si>
  <si>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</si>
  <si>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</si>
  <si>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</si>
  <si>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</si>
  <si>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</si>
  <si>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</si>
  <si>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</si>
  <si>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</si>
  <si>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</si>
  <si>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</si>
  <si>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</si>
  <si>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</si>
  <si>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</si>
  <si>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</si>
  <si>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</si>
  <si>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</si>
  <si>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</si>
  <si>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</si>
  <si>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</si>
  <si>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</si>
  <si>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</si>
  <si>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</si>
  <si>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</si>
  <si>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</si>
  <si>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</si>
  <si>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</si>
  <si>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</si>
  <si>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</si>
  <si>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</si>
  <si>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</si>
  <si>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</si>
  <si>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</si>
  <si>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</si>
  <si>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</si>
  <si>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</si>
  <si>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</si>
  <si>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</si>
  <si>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</si>
  <si>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</si>
  <si>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</si>
  <si>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</si>
  <si>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</si>
  <si>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</si>
  <si>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</si>
  <si>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</si>
  <si>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</si>
  <si>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</si>
  <si>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</si>
  <si>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</si>
  <si>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</si>
  <si>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</si>
  <si>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</si>
  <si>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</si>
  <si>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</si>
  <si>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</si>
  <si>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</si>
  <si>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</si>
  <si>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</si>
  <si>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</si>
  <si>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</si>
  <si>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</si>
  <si>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</si>
  <si>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</si>
  <si>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</si>
  <si>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</si>
  <si>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</si>
  <si>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</si>
  <si>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</si>
  <si>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</si>
  <si>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</si>
  <si>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</si>
  <si>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</si>
  <si>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</si>
  <si>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</si>
  <si>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</si>
  <si>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</si>
  <si>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</si>
  <si>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</si>
  <si>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</si>
  <si>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</si>
  <si>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</si>
  <si>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</si>
  <si>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</si>
  <si>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</si>
  <si>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</si>
  <si>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</si>
  <si>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</si>
  <si>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</si>
  <si>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</si>
  <si>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</si>
  <si>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</si>
  <si>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</si>
  <si>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</si>
  <si>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</si>
  <si>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</si>
  <si>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</si>
  <si>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</si>
  <si>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</si>
  <si>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</si>
  <si>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</si>
  <si>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</si>
  <si>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</si>
  <si>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</si>
  <si>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</si>
  <si>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</si>
  <si>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</si>
  <si>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</si>
  <si>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</si>
  <si>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</si>
  <si>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</si>
  <si>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</si>
  <si>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</si>
  <si>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</si>
  <si>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</si>
  <si>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</si>
  <si>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</si>
  <si>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</si>
  <si>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</si>
  <si>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</si>
  <si>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</si>
  <si>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</si>
  <si>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</si>
  <si>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</si>
  <si>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</si>
  <si>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</si>
  <si>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</si>
  <si>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</si>
  <si>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</si>
  <si>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</si>
  <si>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</si>
  <si>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</si>
  <si>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</si>
  <si>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</si>
  <si>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</si>
  <si>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</si>
  <si>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</si>
  <si>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</si>
  <si>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</si>
  <si>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</si>
  <si>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</si>
  <si>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</si>
  <si>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</si>
  <si>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</si>
  <si>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</si>
  <si>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</si>
  <si>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</si>
  <si>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</si>
  <si>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</si>
  <si>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</si>
  <si>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</si>
  <si>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</si>
  <si>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</si>
  <si>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</si>
  <si>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</si>
  <si>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</si>
  <si>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</si>
  <si>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</si>
  <si>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</si>
  <si>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</si>
  <si>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</si>
  <si>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</si>
  <si>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</si>
  <si>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</si>
  <si>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</si>
  <si>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</si>
  <si>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</si>
  <si>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</si>
  <si>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</si>
  <si>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</si>
  <si>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</si>
  <si>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</si>
  <si>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</si>
  <si>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</si>
  <si>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</si>
  <si>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</si>
  <si>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</si>
  <si>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</si>
  <si>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</si>
  <si>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</si>
  <si>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</si>
  <si>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</si>
  <si>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</si>
  <si>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</si>
  <si>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</si>
  <si>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</si>
  <si>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</si>
  <si>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</si>
  <si>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</si>
  <si>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</si>
  <si>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</si>
  <si>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</si>
  <si>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</si>
  <si>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</si>
  <si>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</si>
  <si>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</si>
  <si>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</si>
  <si>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</si>
  <si>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</si>
  <si>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</si>
  <si>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</si>
  <si>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</si>
  <si>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</si>
  <si>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</si>
  <si>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</si>
  <si>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</si>
  <si>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</si>
  <si>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</si>
  <si>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</si>
  <si>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</si>
  <si>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</si>
  <si>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</si>
  <si>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</si>
  <si>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</si>
  <si>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</si>
  <si>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</si>
  <si>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</si>
  <si>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</si>
  <si>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</si>
  <si>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</si>
  <si>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</si>
  <si>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</si>
  <si>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</si>
  <si>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</si>
  <si>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</si>
  <si>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</si>
  <si>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</si>
  <si>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</si>
  <si>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</si>
  <si>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</si>
  <si>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</si>
  <si>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</si>
  <si>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</si>
  <si>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</si>
  <si>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</si>
  <si>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</si>
  <si>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</si>
  <si>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</si>
  <si>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</si>
  <si>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</si>
  <si>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</si>
  <si>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</si>
  <si>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</si>
  <si>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</si>
  <si>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</si>
  <si>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</si>
  <si>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</si>
  <si>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</si>
  <si>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</si>
  <si>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</si>
  <si>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</si>
  <si>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</si>
  <si>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</si>
  <si>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</si>
  <si>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</si>
  <si>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</si>
  <si>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</si>
  <si>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</si>
  <si>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</si>
  <si>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</si>
  <si>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</si>
  <si>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</si>
  <si>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</si>
  <si>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</si>
  <si>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</si>
  <si>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</si>
  <si>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</si>
  <si>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</si>
  <si>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</si>
  <si>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</si>
  <si>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</si>
  <si>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</si>
  <si>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</si>
  <si>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</si>
  <si>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</si>
  <si>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</si>
  <si>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</si>
  <si>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</si>
  <si>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</si>
  <si>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</si>
  <si>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</si>
  <si>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</si>
  <si>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</si>
  <si>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</si>
  <si>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</si>
  <si>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</si>
  <si>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</si>
  <si>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</si>
  <si>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</si>
  <si>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</si>
  <si>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</si>
  <si>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</si>
  <si>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</si>
  <si>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</si>
  <si>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</si>
  <si>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</si>
  <si>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</si>
  <si>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</si>
  <si>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</si>
  <si>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</si>
  <si>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</si>
  <si>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</si>
  <si>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</si>
  <si>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</si>
  <si>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</si>
  <si>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</si>
  <si>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</si>
  <si>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</si>
  <si>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</si>
  <si>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</si>
  <si>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</si>
  <si>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</si>
  <si>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</si>
  <si>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</si>
  <si>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</si>
  <si>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</si>
  <si>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</si>
  <si>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</si>
  <si>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</si>
  <si>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</si>
  <si>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</si>
  <si>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</si>
  <si>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</si>
  <si>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</si>
  <si>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</si>
  <si>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</si>
  <si>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</si>
  <si>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</si>
  <si>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</si>
  <si>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</si>
  <si>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</si>
  <si>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</si>
  <si>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</si>
  <si>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</si>
  <si>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</si>
  <si>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</si>
  <si>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</si>
  <si>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</si>
  <si>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</si>
  <si>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</si>
  <si>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</si>
  <si>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</si>
  <si>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</si>
  <si>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</si>
  <si>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</si>
  <si>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</si>
  <si>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</si>
  <si>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</si>
  <si>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</si>
  <si>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</si>
  <si>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</si>
  <si>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</si>
  <si>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</si>
  <si>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</si>
  <si>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</si>
  <si>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</si>
  <si>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</si>
  <si>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</si>
  <si>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</si>
  <si>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</si>
  <si>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</si>
  <si>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</si>
  <si>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</si>
  <si>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</si>
  <si>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</si>
  <si>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</si>
  <si>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</si>
  <si>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</si>
  <si>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</si>
  <si>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</si>
  <si>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</si>
  <si>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</si>
  <si>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</si>
  <si>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</si>
  <si>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</si>
  <si>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</si>
  <si>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</si>
  <si>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</si>
  <si>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</si>
  <si>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</si>
  <si>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</si>
  <si>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</si>
  <si>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</si>
  <si>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</si>
  <si>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</si>
  <si>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</si>
  <si>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</si>
  <si>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</si>
  <si>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</si>
  <si>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</si>
  <si>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</si>
  <si>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</si>
  <si>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</si>
  <si>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</si>
  <si>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</si>
  <si>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</si>
  <si>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</si>
  <si>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</si>
  <si>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</si>
  <si>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</si>
  <si>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</si>
  <si>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</si>
  <si>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</si>
  <si>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</si>
  <si>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</si>
  <si>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</si>
  <si>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</si>
  <si>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</si>
  <si>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</si>
  <si>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</si>
  <si>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</si>
  <si>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</si>
  <si>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</si>
  <si>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</si>
  <si>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</si>
  <si>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</si>
  <si>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</si>
  <si>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</si>
  <si>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</si>
  <si>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</si>
  <si>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</si>
  <si>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</si>
  <si>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</si>
  <si>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</si>
  <si>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</si>
  <si>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</si>
  <si>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</si>
  <si>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</si>
  <si>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</si>
  <si>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</si>
  <si>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</si>
  <si>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</si>
  <si>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</si>
  <si>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</si>
  <si>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</si>
  <si>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</si>
  <si>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</si>
  <si>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</si>
  <si>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</si>
  <si>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</si>
  <si>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</si>
  <si>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</si>
  <si>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</si>
  <si>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</si>
  <si>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</si>
  <si>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</si>
  <si>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</si>
  <si>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</si>
  <si>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</si>
  <si>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</si>
  <si>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</si>
  <si>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</si>
  <si>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</si>
  <si>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</si>
  <si>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</si>
  <si>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120 min</t>
  </si>
  <si>
    <t>PCM-20251103-00001060</t>
  </si>
  <si>
    <t xml:space="preserve">EM team on the way ETA 60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</si>
  <si>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</si>
  <si>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</si>
  <si>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</si>
  <si>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</si>
  <si>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</si>
  <si>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</si>
  <si>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</si>
  <si>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</si>
  <si>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</si>
  <si>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</si>
  <si>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</si>
  <si>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PCM-20251103-00001043</t>
  </si>
  <si>
    <t>ETA 50 mins</t>
  </si>
  <si>
    <t>PCM-20251103-00001105</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</si>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</sst>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301.65579930555396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1.3912731483287644E-2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7.3021527779928874E-2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45964.60422523148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45964.60422523148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45964.60422523148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45964.60422523148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45964.60422523148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45964.60422523148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45964.60422523148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45964.60422523148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45964.60422523148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45964.60422523148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45964.60422523148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45964.60422523148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45964.60422523148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45964.60422523148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45964.60422523148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45964.60422523148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45964.60422523148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45964.60422523148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45964.60422523148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45964.60422523148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45964.60422523148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45964.60422523148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45964.60422523148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45964.60422523148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45964.60422523148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45964.60422523148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45964.60422523148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45964.60422523148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45964.60422523148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45964.60422523148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45964.60422523148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45964.60422523148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45964.60422523148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45964.60422523148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45964.60422523148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45964.60422523148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45964.60422523148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45964.60422523148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45964.60422523148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45964.60422523148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45964.60422523148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45964.60422523148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45964.60422523148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45964.60422523148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45964.60422523148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45964.60422523148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45964.60422523148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45964.60422523148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45964.60422523148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45964.60422523148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45964.60422523148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45964.60422523148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45964.60422523148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45964.60422523148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45964.60422523148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45964.60422523148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45964.60422523148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45964.60422523148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45964.60422523148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45964.60422523148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45964.60422523148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45964.60422523148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45964.60422523148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45964.60422523148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45964.60422523148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45964.60422523148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45964.60422523148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45964.60422523148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45964.60422523148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45964.60422523148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45964.60422523148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45964.60422523148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45964.60422523148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45964.60422523148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45964.60422523148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45964.60422523148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45964.60422523148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45964.60422523148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45964.60422523148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45964.60422523148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45964.60422523148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45964.60422523148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45964.60422523148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45964.60422523148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45964.60422523148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45964.60422523148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45964.60422523148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45964.60422523148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45964.60422523148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45964.60422523148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45964.60422523148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45964.60422523148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45964.60422523148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45964.60422523148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45964.60422523148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45964.60422523148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45964.60422523148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45964.60422523148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45964.60422523148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45964.60422523148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45964.60422523148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45964.60422523148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45964.60422523148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45964.60422523148</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45964.60422523148</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139.60438726851862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5.8621418981492752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0.12869282407336868</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45964.60422523148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45964.60422523148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45964.60422523148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45964.60422523148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45964.60422523148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45964.60422523148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45964.60422523148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45964.60422523148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45964.60422523148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45964.60422523148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45964.60422523148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45964.60422523148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45964.60422523148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45964.60422523148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45964.60422523148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45964.60422523148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45964.60422523148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45964.60422523148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45964.60422523148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45964.60422523148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45964.60422523148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45964.60422523148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45964.60422523148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45964.60422523148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45964.60422523148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45964.60422523148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45964.60422523148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45964.60422523148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45964.60422523148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45964.60422523148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45964.60422523148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45964.60422523148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45964.60422523148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45964.60422523148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45964.60422523148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45964.60422523148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45964.60422523148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45964.60422523148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45964.60422523148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45964.60422523148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45964.60422523148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45964.60422523148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45964.60422523148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45964.60422523148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45964.60422523148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45964.60422523148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45964.60422523148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45964.60422523148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45964.60422523148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45964.60422523148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45964.60422523148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45964.60422523148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45964.60422523148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45964.60422523148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45964.60422523148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45964.60422523148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45964.60422523148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45964.60422523148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45964.60422523148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45964.60422523148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45964.60422523148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45964.60422523148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45964.60422523148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45964.60422523148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45964.60422523148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45964.60422523148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45964.60422523148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45964.60422523148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45964.60422523148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45964.60422523148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45964.60422523148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45964.60422523148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45964.60422523148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45964.60422523148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45964.60422523148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45964.60422523148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45964.60422523148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45964.60422523148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45964.60422523148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45964.60422523148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45964.60422523148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45964.60422523148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45964.60422523148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45964.60422523148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45964.60422523148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45964.60422523148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45964.60422523148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45964.60422523148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45964.60422523148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45964.60422523148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45964.60422523148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45964.60422523148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45964.60422523148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45964.60422523148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45964.60422523148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45964.60422523148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45964.60422523148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45964.60422523148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45964.60422523148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45964.60422523148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45964.60422523148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45964.60422523148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45964.60422523148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45964.60422523148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45964.60422523148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45964.60422523148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45964.60422523148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45964.60422523148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45964.60422523148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45964.60422523148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45964.60422523148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45964.60422523148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45964.60422523148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45964.60422523148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45964.60422523148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45964.60422523148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45964.60422523148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45964.60422523148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45964.60422523148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45964.60422523148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45964.60422523148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45964.60422523148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45964.60422523148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45964.60422523148</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3.6979861106374301E-2</v>
      </c>
      <c r="H2" s="22">
        <v>45964.562164351853</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45964.60422523148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45964.60422523148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45964.60422523148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45964.60422523148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45964.60422523148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45964.60422523148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45964.60422523148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45964.60422523148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45964.60422523148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45964.60422523148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45964.60422523148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45964.60422523148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45964.60422523148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45964.60422523148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45964.60422523148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45964.60422523148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45964.60422523148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45964.60422523148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45964.60422523148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45964.60422523148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45964.60422523148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45964.60422523148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45964.60422523148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45964.60422523148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45964.60422523148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45964.60422523148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45964.60422523148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45964.60422523148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45964.60422523148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45964.60422523148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45964.60422523148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45964.60422523148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45964.60422523148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45964.60422523148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45964.60422523148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45964.60422523148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45964.60422523148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45964.60422523148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45964.60422523148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45964.60422523148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45964.60422523148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45964.60422523148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45964.60422523148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45964.60422523148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45964.60422523148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45964.60422523148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45964.60422523148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45964.60422523148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45964.60422523148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45964.60422523148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45964.60422523148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45964.60422523148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45964.60422523148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45964.60422523148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45964.60422523148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45964.60422523148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45964.60422523148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45964.60422523148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45964.60422523148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45964.60422523148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45964.60422523148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45964.60422523148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45964.60422523148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45964.60422523148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45964.60422523148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45964.60422523148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45964.60422523148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45964.60422523148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45964.60422523148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45964.60422523148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45964.60422523148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45964.60422523148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45964.60422523148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45964.60422523148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45964.60422523148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45964.60422523148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45964.60422523148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45964.60422523148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45964.60422523148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45964.60422523148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45964.60422523148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45964.60422523148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45964.60422523148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45964.60422523148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45964.60422523148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45964.60422523148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45964.60422523148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45964.60422523148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45964.60422523148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45964.60422523148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45964.60422523148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45964.60422523148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45964.60422523148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45964.60422523148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45964.60422523148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45964.60422523148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45964.60422523148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45964.60422523148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45964.60422523148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45964.60422523148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45964.60422523148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45964.60422523148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45964.60422523148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45964.60422523148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45964.60422523148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45964.60422523148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45964.60422523148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45964.60422523148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45964.60422523148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45964.60422523148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45964.60422523148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45964.60422523148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45964.60422523148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45964.60422523148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45964.60422523148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45964.60422523148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45964.60422523148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45964.60422523148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45964.60422523148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45964.60422523148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45964.60422523148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45964.60422523148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45964.60422523148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45964.60422523148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45964.60422523148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45964.60422523148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45964.60422523148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45964.60422523148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45964.60422523148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45964.60422523148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45964.60422523148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45964.60422523148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45964.60422523148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45964.60422523148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45964.60422523148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45964.60422523148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45964.60422523148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45964.60422523148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45964.60422523148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45964.60422523148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45964.60422523148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45964.60422523148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45964.60422523148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45964.60422523148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45964.60422523148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45964.60422523148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45964.60422523148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45964.60422523148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45964.60422523148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45964.60422523148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45964.60422523148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45964.60422523148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45964.60422523148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45964.60422523148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45964.60422523148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45964.60422523148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45964.60422523148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45964.60422523148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45964.60422523148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45964.60422523148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45964.60422523148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45964.60422523148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45964.60422523148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45964.60422523148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45964.60422523148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45964.60422523148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45964.60422523148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45964.60422523148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45964.60422523148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45964.60422523148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45964.60422523148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45964.60422523148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45964.60422523148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45964.60422523148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45964.60422523148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45964.60422523148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45964.60422523148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45964.60422523148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45964.60422523148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45964.60422523148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45964.60422523148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45964.60422523148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45964.60422523148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45964.60422523148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45964.60422523148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45964.60422523148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45964.60422523148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45964.60422523148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45964.60422523148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45964.60422523148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45964.60422523148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45964.60422523148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45964.60422523148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45964.60422523148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45964.60422523148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45964.60422523148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45964.60422523148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45964.60422523148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45964.60422523148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45964.60422523148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45964.60422523148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45964.60422523148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45964.60422523148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45964.60422523148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45964.60422523148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45964.60422523148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45964.60422523148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45964.60422523148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45964.60422523148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45964.60422523148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45964.60422523148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45964.60422523148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45964.60422523148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45964.60422523148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45964.60422523148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45964.60422523148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45964.60422523148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45964.60422523148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45964.60422523148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45964.60422523148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45964.60422523148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45964.60422523148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45964.60422523148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45964.60422523148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45964.60422523148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45964.60422523148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45964.60422523148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45964.60422523148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45964.60422523148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45964.60422523148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45964.60422523148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45964.60422523148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45964.60422523148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45964.60422523148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45964.60422523148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45964.60422523148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45964.60422523148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45964.60422523148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45964.60422523148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45964.60422523148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45964.60422523148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45964.60422523148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45964.60422523148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45964.60422523148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45964.60422523148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45964.60422523148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45964.60422523148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45964.60422523148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45964.60422523148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45964.60422523148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45964.60422523148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45964.60422523148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45964.60422523148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45964.60422523148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45964.60422523148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45964.60422523148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45964.60422523148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45964.60422523148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45964.60422523148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45964.60422523148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45964.60422523148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45964.60422523148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45964.60422523148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45964.60422523148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45964.60422523148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45964.60422523148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45964.60422523148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45964.60422523148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45964.60422523148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45964.60422523148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45964.60422523148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45964.60422523148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45964.60422523148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45964.60422523148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45964.60422523148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45964.60422523148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45964.60422523148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45964.60422523148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45964.60422523148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45964.60422523148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45964.60422523148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45964.60422523148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45964.60422523148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45964.60422523148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45964.60422523148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45964.60422523148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45964.60422523148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45964.60422523148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45964.60422523148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45964.60422523148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45964.60422523148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45964.60422523148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45964.60422523148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45964.60422523148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45964.60422523148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45964.60422523148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45964.60422523148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45964.60422523148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45964.60422523148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45964.60422523148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45964.60422523148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45964.60422523148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45964.60422523148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45964.60422523148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45964.60422523148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45964.60422523148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45964.60422523148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45964.60422523148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45964.60422523148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45964.60422523148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45964.60422523148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45964.60422523148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45964.60422523148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45964.60422523148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45964.60422523148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45964.60422523148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45964.60422523148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45964.60422523148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45964.60422523148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45964.60422523148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45964.60422523148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45964.60422523148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45964.60422523148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45964.60422523148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45964.60422523148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45964.60422523148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45964.60422523148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45964.60422523148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45964.60422523148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45964.60422523148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45964.60422523148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45964.60422523148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45964.60422523148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45964.60422523148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45964.60422523148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45964.60422523148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45964.60422523148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45964.60422523148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45964.60422523148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45964.60422523148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45964.60422523148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45964.60422523148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45964.60422523148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45964.60422523148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45964.60422523148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45964.60422523148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45964.60422523148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45964.60422523148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45964.60422523148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45964.60422523148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45964.60422523148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45964.60422523148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45964.60422523148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45964.60422523148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45964.60422523148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45964.60422523148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45964.60422523148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45964.60422523148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45964.60422523148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45964.60422523148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45964.60422523148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45964.60422523148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45964.60422523148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45964.60422523148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45964.60422523148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45964.60422523148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45964.60422523148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45964.60422523148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45964.60422523148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45964.60422523148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45964.60422523148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45964.60422523148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45964.60422523148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45964.60422523148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45964.60422523148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45964.60422523148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45964.60422523148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45964.60422523148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45964.60422523148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45964.60422523148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45964.60422523148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45964.60422523148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45964.60422523148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45964.60422523148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45964.60422523148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45964.60422523148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45964.60422523148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45964.60422523148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45964.60422523148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45964.60422523148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45964.60422523148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45964.60422523148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45964.60422523148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45964.60422523148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45964.60422523148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45964.60422523148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45964.60422523148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45964.60422523148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45964.60422523148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45964.60422523148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45964.60422523148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45964.60422523148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45964.60422523148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45964.60422523148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45964.60422523148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45964.60422523148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45964.60422523148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45964.60422523148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45964.60422523148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45964.60422523148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45964.60422523148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45964.60422523148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45964.60422523148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45964.60422523148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45964.60422523148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45964.60422523148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45964.60422523148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45964.60422523148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45964.60422523148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45964.60422523148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45964.60422523148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45964.60422523148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45964.60422523148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45964.60422523148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45964.60422523148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45964.60422523148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45964.60422523148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45964.60422523148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45964.60422523148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45964.60422523148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45964.60422523148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45964.60422523148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45964.60422523148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45964.60422523148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45964.60422523148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45964.60422523148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45964.60422523148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45964.60422523148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45964.60422523148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45964.60422523148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45964.60422523148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45964.60422523148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45964.60422523148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45964.60422523148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45964.60422523148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45964.60422523148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45964.60422523148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45964.60422523148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45964.60422523148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45964.60422523148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45964.60422523148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45964.60422523148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45964.60422523148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45964.60422523148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45964.60422523148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45964.60422523148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45964.60422523148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45964.60422523148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45964.60422523148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45964.60422523148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45964.60422523148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45964.60422523148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45964.60422523148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45964.60422523148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45964.60422523148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45964.60422523148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45964.60422523148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45964.60422523148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45964.60422523148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45964.60422523148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45964.60422523148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45964.60422523148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45964.60422523148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45964.60422523148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45964.60422523148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45964.60422523148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45964.60422523148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45964.60422523148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45964.60422523148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45964.60422523148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45964.60422523148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45964.60422523148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45964.60422523148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45964.60422523148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45964.60422523148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45964.60422523148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45964.60422523148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45964.60422523148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45964.60422523148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45964.60422523148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45964.60422523148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45964.60422523148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45964.60422523148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45964.60422523148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45964.60422523148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45964.60422523148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45964.60422523148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45964.60422523148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45964.60422523148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45964.60422523148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45964.60422523148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45964.60422523148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45964.60422523148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45964.60422523148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45964.60422523148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45964.60422523148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45964.60422523148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45964.60422523148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45964.60422523148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45964.60422523148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45964.60422523148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45964.60422523148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45964.60422523148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45964.60422523148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45964.60422523148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45964.60422523148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45964.60422523148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45964.60422523148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45964.60422523148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45964.60422523148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45964.60422523148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45964.60422523148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45964.60422523148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45964.60422523148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45964.60422523148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45964.60422523148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45964.60422523148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45964.60422523148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45964.60422523148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45964.60422523148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45964.60422523148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45964.60422523148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45964.60422523148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45964.60422523148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45964.60422523148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45964.60422523148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45964.60422523148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45964.60422523148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45964.60422523148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45964.60422523148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45964.60422523148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45964.60422523148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45964.60422523148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45964.60422523148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45964.60422523148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45964.60422523148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45964.60422523148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45964.60422523148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45964.60422523148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45964.60422523148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45964.60422523148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45964.60422523148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45964.60422523148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45964.60422523148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45964.60422523148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45964.60422523148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45964.60422523148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45964.60422523148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45964.60422523148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45964.60422523148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45964.60422523148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45964.60422523148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45964.60422523148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45964.60422523148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45964.60422523148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45964.60422523148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45964.60422523148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45964.60422523148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45964.60422523148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45964.60422523148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45964.60422523148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45964.60422523148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45964.60422523148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45964.60422523148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45964.60422523148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45964.60422523148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45964.60422523148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45964.60422523148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45964.60422523148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45964.60422523148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45964.60422523148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45964.60422523148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45964.60422523148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45964.60422523148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45964.60422523148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45964.60422523148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45964.60422523148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45964.60422523148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45964.60422523148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45964.60422523148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45964.60422523148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45964.60422523148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45964.60422523148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45964.60422523148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45964.60422523148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45964.60422523148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45964.60422523148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45964.60422523148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45964.60422523148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45964.60422523148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45964.60422523148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45964.60422523148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45964.60422523148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45964.60422523148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45964.60422523148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45964.60422523148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45964.60422523148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45964.60422523148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45964.60422523148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45964.60422523148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45964.60422523148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45964.60422523148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45964.60422523148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45964.60422523148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45964.60422523148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45964.60422523148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45964.60422523148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45964.60422523148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45964.60422523148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45964.60422523148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45964.60422523148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45964.60422523148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45964.60422523148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45964.60422523148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45964.60422523148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45964.60422523148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45964.60422523148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45964.60422523148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45964.60422523148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45964.60422523148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45964.60422523148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45964.60422523148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45964.60422523148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45964.60422523148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45964.60422523148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45964.60422523148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45964.60422523148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45964.60422523148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45964.60422523148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45964.60422523148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45964.60422523148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45964.60422523148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45964.60422523148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45964.60422523148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45964.60422523148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45964.60422523148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45964.60422523148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45964.60422523148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45964.60422523148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45964.60422523148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45964.60422523148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45964.60422523148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45964.60422523148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45964.60422523148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45964.60422523148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45964.60422523148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45964.60422523148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45964.60422523148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45964.60422523148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45964.60422523148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45964.60422523148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45964.60422523148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45964.60422523148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45964.60422523148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45964.60422523148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45964.60422523148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45964.60422523148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45964.60422523148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45964.60422523148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45964.60422523148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45964.60422523148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45964.60422523148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45964.60422523148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45964.60422523148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45964.60422523148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45964.60422523148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45964.60422523148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45964.60422523148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45964.60422523148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45964.60422523148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45964.60422523148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45964.60422523148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45964.60422523148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45964.60422523148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45964.60422523148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45964.60422523148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45964.60422523148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45964.60422523148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45964.60422523148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45964.60422523148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45964.60422523148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45964.60422523148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45964.60422523148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45964.60422523148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45964.60422523148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45964.60422523148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45964.60422523148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45964.60422523148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45964.60422523148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45964.60422523148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45964.60422523148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45964.60422523148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45964.60422523148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45964.60422523148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45964.60422523148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45964.60422523148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45964.60422523148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45964.60422523148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45964.60422523148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45964.60422523148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45964.60422523148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45964.60422523148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45964.60422523148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45964.60422523148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45964.60422523148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45964.60422523148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45964.60422523148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45964.60422523148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45964.60422523148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45964.60422523148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45964.60422523148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45964.60422523148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45964.60422523148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45964.60422523148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45964.60422523148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45964.60422523148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45964.60422523148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45964.60422523148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45964.60422523148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45964.60422523148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45964.60422523148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45964.60422523148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45964.60422523148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45964.60422523148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45964.60422523148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45964.60422523148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45964.60422523148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45964.60422523148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45964.60422523148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45964.60422523148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45964.60422523148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45964.60422523148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45964.60422523148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45964.60422523148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45964.60422523148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45964.60422523148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45964.60422523148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45964.60422523148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45964.60422523148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45964.60422523148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45964.60422523148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45964.60422523148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45964.60422523148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45964.60422523148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45964.60422523148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45964.60422523148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45964.60422523148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45964.60422523148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45964.60422523148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45964.60422523148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45964.60422523148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45964.60422523148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45964.60422523148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45964.60422523148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45964.60422523148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45964.60422523148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45964.60422523148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45964.60422523148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45964.60422523148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45964.60422523148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45964.60422523148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45964.60422523148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45964.60422523148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45964.60422523148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45964.60422523148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45964.60422523148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45964.60422523148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45964.60422523148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45964.60422523148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45964.60422523148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45964.60422523148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45964.60422523148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45964.60422523148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45964.60422523148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45964.60422523148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45964.60422523148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45964.60422523148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45964.60422523148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45964.60422523148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45964.60422523148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45964.60422523148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45964.60422523148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45964.60422523148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45964.60422523148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45964.60422523148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45964.60422523148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45964.60422523148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45964.60422523148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45964.60422523148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45964.60422523148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45964.60422523148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45964.60422523148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45964.60422523148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45964.60422523148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45964.60422523148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45964.60422523148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45964.60422523148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45964.60422523148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45964.60422523148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45964.60422523148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45964.60422523148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45964.60422523148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45964.60422523148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45964.60422523148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45964.60422523148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45964.60422523148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45964.60422523148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45964.60422523148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45964.60422523148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45964.60422523148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45964.60422523148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45964.60422523148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45964.60422523148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45964.60422523148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45964.60422523148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45964.60422523148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45964.60422523148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45964.60422523148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45964.60422523148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45964.60422523148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45964.60422523148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45964.60422523148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45964.60422523148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45964.60422523148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45964.60422523148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45964.60422523148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45964.60422523148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45964.60422523148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45964.60422523148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45964.60422523148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45964.60422523148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45964.60422523148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45964.60422523148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45964.60422523148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45964.60422523148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45964.60422523148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45964.60422523148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45964.60422523148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45964.60422523148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45964.60422523148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45964.60422523148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45964.60422523148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45964.60422523148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45964.60422523148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45964.60422523148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45964.60422523148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45964.60422523148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45964.60422523148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45964.60422523148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45964.60422523148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45964.60422523148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45964.60422523148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45964.60422523148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45964.60422523148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45964.60422523148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45964.60422523148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45964.60422523148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45964.60422523148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45964.60422523148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45964.60422523148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45964.60422523148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45964.60422523148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45964.60422523148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45964.60422523148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45964.60422523148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45964.60422523148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45964.60422523148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45964.60422523148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45964.60422523148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45964.60422523148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45964.60422523148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45964.60422523148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45964.60422523148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45964.60422523148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45964.60422523148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45964.60422523148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45964.60422523148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45964.60422523148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45964.60422523148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45964.60422523148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45964.60422523148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45964.60422523148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45964.60422523148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45964.60422523148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45964.60422523148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45964.60422523148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45964.60422523148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45964.60422523148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45964.60422523148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45964.60422523148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45964.60422523148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45964.60422523148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45964.60422523148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45964.60422523148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45964.60422523148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45964.60422523148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45964.60422523148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45964.60422523148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45964.60422523148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45964.60422523148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45964.60422523148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45964.60422523148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45964.60422523148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45964.60422523148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45964.60422523148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45964.60422523148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45964.60422523148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45964.60422523148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45964.60422523148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45964.60422523148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45964.60422523148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45964.60422523148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45964.60422523148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45964.60422523148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45964.60422523148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45964.60422523148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45964.60422523148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45964.60422523148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45964.60422523148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45964.60422523148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45964.60422523148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45964.60422523148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45964.60422523148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45964.60422523148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45964.60422523148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45964.60422523148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45964.60422523148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45964.60422523148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45964.60422523148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45964.60422523148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45964.60422523148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45964.60422523148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45964.60422523148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45964.60422523148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45964.60422523148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45964.60422523148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45964.60422523148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45964.60422523148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45964.60422523148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45964.60422523148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45964.60422523148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45964.60422523148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45964.60422523148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45964.60422523148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45964.60422523148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45964.60422523148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45964.60422523148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45964.60422523148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45964.60422523148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45964.60422523148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45964.60422523148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45964.60422523148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45964.60422523148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45964.60422523148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45964.60422523148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45964.60422523148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45964.60422523148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45964.60422523148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45964.60422523148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45964.60422523148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45964.60422523148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45964.60422523148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45964.60422523148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45964.60422523148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45964.60422523148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45964.60422523148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45964.60422523148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45964.60422523148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45964.60422523148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45964.60422523148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45964.60422523148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45964.60422523148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45964.60422523148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45964.60422523148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45964.60422523148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45964.60422523148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45964.60422523148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45964.60422523148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45964.60422523148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45964.60422523148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45964.60422523148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45964.60422523148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45964.60422523148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45964.60422523148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45964.60422523148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45964.60422523148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45964.60422523148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45964.60422523148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45964.60422523148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45964.60422523148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45964.60422523148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45964.60422523148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45964.60422523148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45964.60422523148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45964.60422523148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45964.60422523148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45964.60422523148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45964.60422523148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45964.60422523148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45964.60422523148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45964.60422523148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45964.60422523148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45964.60422523148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45964.60422523148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45964.60422523148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45964.60422523148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45964.60422523148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45964.60422523148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45964.60422523148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45964.60422523148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45964.60422523148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45964.60422523148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45964.60422523148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45964.60422523148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45964.60422523148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45964.60422523148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45964.60422523148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45964.60422523148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45964.60422523148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45964.60422523148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45964.60422523148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45964.60422523148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45964.60422523148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45964.60422523148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45964.60422523148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45964.60422523148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45964.60422523148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45964.60422523148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45964.60422523148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45964.60422523148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45964.60422523148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45964.60422523148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45964.60422523148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45964.60422523148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45964.60422523148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45964.60422523148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45964.60422523148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45964.60422523148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45964.60422523148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45964.60422523148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45964.60422523148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45964.60422523148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45964.60422523148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45964.60422523148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45964.60422523148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45964.60422523148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45964.60422523148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45964.60422523148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45964.60422523148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45964.60422523148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45964.60422523148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45964.60422523148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45964.60422523148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45964.60422523148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45964.60422523148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45964.60422523148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45964.60422523148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45964.60422523148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45964.60422523148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45964.60422523148</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261.12350763888389</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0.10283634259394603</v>
      </c>
      <c r="H3" s="122">
        <v>45964.485972222225</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4</v>
      </c>
      <c r="D4" s="120" t="s">
        <v>35038</v>
      </c>
      <c r="E4" s="97" t="s">
        <v>39021</v>
      </c>
      <c r="F4" s="122">
        <v>45964.580601851849</v>
      </c>
      <c r="G4" s="123">
        <f ca="1">IFERROR(NOW()-F4,"")</f>
        <v>2.3623379631317221E-2</v>
      </c>
      <c r="H4" s="122">
        <v>45964.562199074076</v>
      </c>
      <c r="I4" s="118" t="str">
        <f>IFERROR(VLOOKUP(D4,DB!A:F,6,0),"")</f>
        <v>SCECO</v>
      </c>
      <c r="J4" s="118" t="str">
        <f>IFERROR(VLOOKUP(D4,DB!A:G,7,0),"")</f>
        <v>Vandalized</v>
      </c>
      <c r="K4" s="124" t="s">
        <v>39119</v>
      </c>
      <c r="L4" s="120" t="str">
        <f>IFERROR(VLOOKUP(D4,DB!A:I,9,0),"")</f>
        <v>Latis</v>
      </c>
    </row>
    <row r="5" spans="1:16" ht="15" customHeight="1">
      <c r="A5" s="118"/>
      <c r="B5" s="118" t="str">
        <f>IFERROR(VLOOKUP(D5,DB!A:K,11,0),"")</f>
        <v/>
      </c>
      <c r="C5" s="119"/>
      <c r="D5" s="120"/>
      <c r="E5" s="97"/>
      <c r="F5" s="122"/>
      <c r="G5" s="123">
        <f ca="1">IFERROR(NOW()-F5,"")</f>
        <v>45964.60422523148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45964.60422523148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45964.60422523148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45964.60422523148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45964.60422523148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45964.60422523148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45964.60422523148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45964.60422523148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45964.60422523148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45964.60422523148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45964.60422523148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45964.60422523148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45964.60422523148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45964.60422523148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45964.60422523148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45964.60422523148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45964.60422523148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45964.60422523148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45964.60422523148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45964.60422523148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45964.60422523148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45964.60422523148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45964.60422523148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45964.60422523148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45964.60422523148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45964.60422523148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45964.60422523148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45964.60422523148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45964.60422523148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45964.60422523148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45964.60422523148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45964.60422523148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45964.60422523148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45964.60422523148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45964.60422523148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45964.60422523148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45964.60422523148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45964.60422523148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45964.60422523148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45964.60422523148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45964.60422523148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45964.60422523148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45964.60422523148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45964.60422523148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45964.60422523148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45964.60422523148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45964.60422523148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45964.60422523148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45964.60422523148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45964.60422523148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45964.60422523148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45964.60422523148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45964.60422523148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45964.60422523148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45964.60422523148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45964.60422523148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45964.60422523148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45964.60422523148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45964.60422523148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45964.60422523148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45964.60422523148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45964.60422523148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45964.60422523148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45964.60422523148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45964.60422523148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45964.60422523148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45964.60422523148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45964.60422523148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45964.60422523148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45964.60422523148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45964.60422523148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45964.60422523148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45964.60422523148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45964.60422523148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45964.60422523148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45964.60422523148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45964.60422523148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45964.60422523148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45964.60422523148</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45964.60422523148</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72.772165046291775</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39024</v>
      </c>
      <c r="F3" s="38">
        <v>45926.188877314817</v>
      </c>
      <c r="G3" s="143">
        <f t="shared" ref="G3" ca="1" si="0">IFERROR(NOW()-F3,"")</f>
        <v>38.41534791666345</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39024</v>
      </c>
      <c r="F4" s="152">
        <v>45948.661111111112</v>
      </c>
      <c r="G4" s="153">
        <f ca="1">IFERROR(NOW()-F4,"")</f>
        <v>15.943114120367682</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45964.60422523148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45964.60422523148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45964.60422523148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45964.60422523148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45964.60422523148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45964.60422523148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45964.60422523148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45964.60422523148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45964.60422523148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45964.60422523148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45964.60422523148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45964.60422523148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45964.60422523148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45964.60422523148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45964.60422523148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45964.60422523148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45964.60422523148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45964.60422523148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45964.60422523148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45964.60422523148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45964.60422523148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45964.60422523148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45964.60422523148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45964.60422523148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45964.60422523148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45964.60422523148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45964.60422523148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45964.60422523148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45964.60422523148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45964.60422523148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45964.60422523148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45964.60422523148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45964.60422523148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45964.60422523148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45964.60422523148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45964.60422523148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45964.60422523148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45964.60422523148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45964.60422523148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45964.60422523148</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45964.60422523148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45964.60422523148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45964.60422523148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45964.60422523148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45964.60422523148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45964.60422523148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45964.60422523148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45964.60422523148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45964.60422523148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45964.60422523148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45964.60422523148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45964.60422523148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45964.60422523148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45964.60422523148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45964.60422523148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45964.60422523148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45964.60422523148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45964.60422523148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45964.60422523148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45964.60422523148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45964.60422523148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45964.60422523148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45964.60422523148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45964.60422523148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45964.60422523148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45964.60422523148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45964.60422523148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45964.60422523148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45964.60422523148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45964.60422523148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45964.60422523148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45964.60422523148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45964.60422523148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45964.60422523148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45964.60422523148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45964.60422523148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45964.60422523148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45964.60422523148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45964.60422523148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45964.60422523148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45964.60422523148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45964.60422523148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45964.60422523148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45964.60422523148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45964.60422523148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45964.60422523148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45964.60422523148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45964.60422523148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45964.60422523148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45964.60422523148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45964.60422523148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45964.60422523148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45964.60422523148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45964.60422523148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45964.60422523148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45964.60422523148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45964.60422523148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45964.60422523148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45964.60422523148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45964.60422523148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45964.60422523148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45964.60422523148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45964.60422523148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45964.60422523148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45964.60422523148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45964.60422523148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45964.60422523148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45964.60422523148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45964.60422523148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45964.60422523148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45964.60422523148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45964.60422523148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45964.60422523148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45964.60422523148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45964.60422523148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45964.60422523148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45964.60422523148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45964.60422523148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45964.60422523148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45964.60422523148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45964.60422523148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45964.60422523148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45964.60422523148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45964.60422523148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45964.60422523148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45964.60422523148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45964.60422523148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45964.60422523148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45964.60422523148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45964.60422523148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45964.60422523148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45964.60422523148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45964.60422523148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45964.60422523148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45964.60422523148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45964.60422523148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45964.60422523148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45964.60422523148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45964.60422523148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45964.60422523148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45964.60422523148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45964.60422523148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45964.60422523148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45964.60422523148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45964.60422523148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45964.60422523148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45964.60422523148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45964.60422523148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45964.60422523148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45964.60422523148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45964.60422523148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45964.60422523148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45964.60422523148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45964.60422523148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45964.60422523148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45964.60422523148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45964.60422523148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45964.60422523148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45964.60422523148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45964.60422523148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45964.60422523148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45964.60422523148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45964.60422523148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45964.60422523148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45964.60422523148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45964.60422523148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45964.60422523148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45964.60422523148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45964.60422523148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45964.60422523148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45964.60422523148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45964.60422523148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45964.60422523148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45964.60422523148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45964.60422523148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45964.60422523148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45964.60422523148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45964.60422523148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45964.60422523148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45964.60422523148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45964.60422523148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45964.60422523148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45964.60422523148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45964.60422523148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45964.60422523148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45964.60422523148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45964.60422523148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45964.60422523148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45964.60422523148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45964.60422523148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45964.60422523148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45964.60422523148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45964.60422523148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45964.60422523148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45964.60422523148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45964.60422523148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45964.60422523148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45964.60422523148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45964.60422523148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45964.60422523148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45964.60422523148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45964.60422523148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45964.60422523148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45964.60422523148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45964.60422523148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45964.60422523148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45964.60422523148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45964.60422523148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45964.60422523148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45964.60422523148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45964.60422523148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45964.60422523148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45964.60422523148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45964.60422523148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45964.60422523148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45964.60422523148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45964.60422523148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45964.60422523148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45964.60422523148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45964.60422523148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45964.60422523148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45964.60422523148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45964.60422523148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45964.60422523148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45964.60422523148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45964.60422523148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45964.60422523148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45964.60422523148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45964.60422523148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45964.60422523148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45964.60422523148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45964.60422523148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45964.60422523148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45964.60422523148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45964.60422523148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45964.60422523148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45964.60422523148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45964.60422523148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45964.60422523148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45964.60422523148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45964.60422523148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45964.60422523148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45964.60422523148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45964.60422523148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45964.60422523148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45964.60422523148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45964.60422523148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45964.60422523148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45964.60422523148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45964.60422523148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45964.60422523148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45964.60422523148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45964.60422523148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45964.60422523148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45964.60422523148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45964.60422523148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45964.60422523148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45964.60422523148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45964.60422523148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45964.60422523148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45964.60422523148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45964.60422523148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45964.60422523148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45964.60422523148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45964.60422523148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45964.60422523148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45964.60422523148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45964.60422523148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45964.60422523148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45964.60422523148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45964.60422523148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45964.60422523148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45964.60422523148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45964.60422523148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45964.60422523148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45964.60422523148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45964.60422523148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45964.60422523148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45964.60422523148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45964.60422523148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45964.60422523148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45964.60422523148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45964.60422523148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45964.60422523148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45964.60422523148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45964.60422523148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45964.60422523148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45964.60422523148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45964.60422523148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45964.60422523148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45964.60422523148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45964.60422523148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45964.60422523148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45964.60422523148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45964.60422523148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45964.60422523148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45964.60422523148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45964.60422523148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45964.60422523148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45964.60422523148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45964.60422523148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45964.60422523148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45964.60422523148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45964.60422523148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45964.60422523148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45964.60422523148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45964.60422523148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45964.60422523148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45964.60422523148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45964.60422523148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45964.60422523148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45964.60422523148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45964.60422523148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45964.60422523148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45964.60422523148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45964.60422523148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45964.60422523148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45964.60422523148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45964.60422523148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45964.60422523148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45964.60422523148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45964.60422523148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45964.60422523148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45964.60422523148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45964.60422523148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45964.60422523148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45964.60422523148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45964.60422523148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45964.60422523148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45964.60422523148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45964.60422523148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45964.60422523148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45964.60422523148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45964.60422523148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45964.60422523148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45964.60422523148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45964.60422523148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45964.60422523148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45964.60422523148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45964.60422523148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45964.60422523148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45964.60422523148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45964.60422523148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45964.60422523148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45964.60422523148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45964.60422523148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45964.60422523148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45964.60422523148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45964.60422523148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45964.60422523148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45964.60422523148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45964.60422523148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45964.60422523148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45964.60422523148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45964.60422523148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45964.60422523148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45964.60422523148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45964.60422523148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45964.60422523148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45964.60422523148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45964.60422523148</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row r="1269"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39127</v>
      </c>
      <c r="B2" s="169" t="str">
        <f>IFERROR(VLOOKUP(D2,DB!A:K,11,0),"")</f>
        <v>R6</v>
      </c>
      <c r="C2" s="170">
        <v>1</v>
      </c>
      <c r="D2" s="169" t="s">
        <v>31093</v>
      </c>
      <c r="E2" s="102" t="s">
        <v>39021</v>
      </c>
      <c r="F2" s="171">
        <v>45964.560995370368</v>
      </c>
      <c r="G2" s="115">
        <f t="shared" ref="G2:G14" ca="1" si="0">IFERROR(NOW()-F2,"-")</f>
        <v>4.3229861112195067E-2</v>
      </c>
      <c r="H2" s="171">
        <v>45964.555150462962</v>
      </c>
      <c r="I2" s="169" t="str">
        <f>IFERROR(VLOOKUP(D2,DB!A:F,6,0),"")</f>
        <v>SCECO</v>
      </c>
      <c r="J2" s="169" t="str">
        <f>IFERROR(VLOOKUP(D2,DB!A:G,7,0),"")</f>
        <v>Vandalized</v>
      </c>
      <c r="K2" s="172" t="s">
        <v>39128</v>
      </c>
      <c r="L2" s="173" t="str">
        <f>IFERROR(VLOOKUP(D2,DB!A:I,9,0),"")</f>
        <v>Latis</v>
      </c>
    </row>
    <row r="3" spans="1:16383" ht="31.5" customHeight="1">
      <c r="A3" s="168" t="s">
        <v>39129</v>
      </c>
      <c r="B3" s="169" t="str">
        <f>IFERROR(VLOOKUP(D3,DB!A:K,11,0),"")</f>
        <v>R6</v>
      </c>
      <c r="C3" s="170">
        <v>1</v>
      </c>
      <c r="D3" s="169" t="s">
        <v>29382</v>
      </c>
      <c r="E3" s="102" t="s">
        <v>39021</v>
      </c>
      <c r="F3" s="171">
        <v>45964.581122685187</v>
      </c>
      <c r="G3" s="115">
        <f t="shared" ca="1" si="0"/>
        <v>2.3102546292648185E-2</v>
      </c>
      <c r="H3" s="171">
        <v>45964.575462962966</v>
      </c>
      <c r="I3" s="169" t="str">
        <f>IFERROR(VLOOKUP(D3,DB!A:F,6,0),"")</f>
        <v>SCECO</v>
      </c>
      <c r="J3" s="169" t="str">
        <f>IFERROR(VLOOKUP(D3,DB!A:G,7,0),"")</f>
        <v>Dead</v>
      </c>
      <c r="K3" s="172" t="s">
        <v>39130</v>
      </c>
      <c r="L3" s="173" t="str">
        <f>IFERROR(VLOOKUP(D3,DB!A:I,9,0),"")</f>
        <v>Latis</v>
      </c>
    </row>
    <row r="4" spans="1:16383" ht="31.5" customHeight="1">
      <c r="A4" s="168"/>
      <c r="B4" s="169" t="str">
        <f>IFERROR(VLOOKUP(D4,DB!A:K,11,0),"")</f>
        <v/>
      </c>
      <c r="C4" s="170"/>
      <c r="D4" s="169"/>
      <c r="E4" s="102"/>
      <c r="F4" s="171"/>
      <c r="G4" s="115">
        <f t="shared" ca="1" si="0"/>
        <v>45964.60422523148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45964.60422523148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45964.60422523148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45964.60422523148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45964.60422523148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45964.60422523148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45964.60422523148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45964.60422523148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45964.60422523148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45964.60422523148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45964.60422523148</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45964.60422523148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45964.60422523148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45964.60422523148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45964.60422523148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45964.60422523148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45964.60422523148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45964.60422523148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45964.60422523148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45964.60422523148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45964.60422523148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45964.60422523148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45964.60422523148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45964.60422523148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45964.60422523148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45964.60422523148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45964.60422523148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45964.60422523148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45964.60422523148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45964.60422523148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45964.60422523148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2025-11-03T11:31:50Z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